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285" windowWidth="18555" windowHeight="10995" tabRatio="721" firstSheet="3" activeTab="7"/>
  </bookViews>
  <sheets>
    <sheet name="Valor de Mercado" sheetId="1" r:id="rId1"/>
    <sheet name="Rentabilidad" sheetId="6" r:id="rId2"/>
    <sheet name="Datos Evo. Hist." sheetId="4"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País'!$A$1:$F$27</definedName>
    <definedName name="_xlnm.Print_Area" localSheetId="6">'Composición por riesgo'!$A$1:$E$19</definedName>
    <definedName name="_xlnm.Print_Area" localSheetId="2">'Datos Evo. Hist.'!$A$1:$AE$80</definedName>
    <definedName name="_xlnm.Print_Area" localSheetId="4">Duración!$A$1:$C$9</definedName>
    <definedName name="_xlnm.Print_Area" localSheetId="1">Rentabilidad!$A$1:$J$31</definedName>
    <definedName name="_xlnm.Print_Area" localSheetId="0">'Valor de Mercado'!$B$3:$J$42</definedName>
  </definedNames>
  <calcPr calcId="125725"/>
</workbook>
</file>

<file path=xl/calcChain.xml><?xml version="1.0" encoding="utf-8"?>
<calcChain xmlns="http://schemas.openxmlformats.org/spreadsheetml/2006/main">
  <c r="I29" i="1"/>
  <c r="N12"/>
  <c r="N11"/>
  <c r="N9"/>
  <c r="N8"/>
  <c r="N10" s="1"/>
  <c r="N7"/>
  <c r="E68" i="4"/>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<sst xmlns="http://schemas.openxmlformats.org/spreadsheetml/2006/main" count="177" uniqueCount="107">
  <si>
    <t>(MM US$)</t>
  </si>
  <si>
    <t>Valor de Mercado Cierre de Febrero</t>
  </si>
  <si>
    <t>Costos de Adm. y Custodia</t>
  </si>
  <si>
    <t>Ganancias (pérdidas) de capital</t>
  </si>
  <si>
    <t>Interés Devengado</t>
  </si>
  <si>
    <t>Retiros</t>
  </si>
  <si>
    <t>Aportes</t>
  </si>
  <si>
    <t>Etiqueta de Datos</t>
  </si>
  <si>
    <t>marginal</t>
  </si>
  <si>
    <t>inicial</t>
  </si>
  <si>
    <t>Datos Gráfico</t>
  </si>
  <si>
    <t>(2) Incluye costos asociados a asesorías y otros.</t>
  </si>
  <si>
    <t>Valor de Mercado Final</t>
  </si>
  <si>
    <r>
      <t>Valor de Mercado Inicial</t>
    </r>
    <r>
      <rPr>
        <vertAlign val="superscript"/>
        <sz val="11"/>
        <color theme="1"/>
        <rFont val="Calibri"/>
        <family val="2"/>
        <scheme val="minor"/>
      </rPr>
      <t>(1)</t>
    </r>
  </si>
  <si>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</si>
  <si>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</si>
  <si>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</si>
  <si>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</si>
  <si>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</si>
  <si>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</si>
  <si>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</si>
  <si>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</si>
  <si>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</si>
  <si>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</si>
  <si>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</si>
  <si>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</si>
  <si>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</si>
  <si>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</si>
  <si>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</si>
  <si>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</si>
  <si>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</si>
  <si>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</si>
  <si>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</si>
  <si>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</si>
  <si>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</si>
  <si>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</si>
  <si>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</si>
  <si>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</si>
  <si>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</si>
  <si>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</si>
  <si>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</si>
  <si>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</si>
  <si>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</si>
  <si>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</si>
  <si>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</si>
  <si>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</si>
  <si>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</si>
  <si>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</si>
  <si>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</si>
  <si>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</si>
  <si>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</si>
  <si>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</si>
  <si>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</si>
  <si>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</si>
  <si>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</si>
  <si>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</si>
  <si>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</si>
  <si>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r>
      <t xml:space="preserve">Otros </t>
    </r>
    <r>
      <rPr>
        <vertAlign val="superscript"/>
        <sz val="11"/>
        <color indexed="8"/>
        <rFont val="Calibri"/>
        <family val="2"/>
      </rPr>
      <t>(1)</t>
    </r>
  </si>
  <si>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</si>
  <si>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</si>
  <si>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</si>
  <si>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</si>
  <si>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</si>
  <si>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</si>
  <si>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</si>
  <si>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</si>
  <si>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</si>
  <si>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</si>
  <si>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</si>
  <si>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</si>
  <si>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</si>
  <si>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</si>
  <si>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</si>
  <si>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</si>
  <si>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</si>
  <si>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</si>
  <si>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</si>
  <si>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r>
      <t xml:space="preserve">Desde el Inicio </t>
    </r>
    <r>
      <rPr>
        <b/>
        <vertAlign val="superscript"/>
        <sz val="11"/>
        <color theme="0"/>
        <rFont val="Calibri"/>
        <family val="2"/>
        <scheme val="minor"/>
      </rPr>
      <t>(b) (c)</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</si>
  <si>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</si>
  <si>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</si>
  <si>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</si>
  <si>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</si>
  <si>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</si>
  <si>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t>(c) La medición de la rentabilidad desde el inicio se calcula a partir del 31 de marzo de 2007, fecha en que se inició la medición del desempeño del Banco Central de Chile.</t>
  </si>
  <si>
    <t>(d) El retorno en CLP corresponde a la suma de la variación porcentual de la paridad peso-dólar al retorno en dólares.</t>
  </si>
  <si>
    <t>T1</t>
  </si>
  <si>
    <r>
      <t xml:space="preserve">Bonos Soberanos y otros activos relacionados </t>
    </r>
    <r>
      <rPr>
        <vertAlign val="superscript"/>
        <sz val="11"/>
        <color theme="1"/>
        <rFont val="Calibri"/>
        <family val="2"/>
        <scheme val="minor"/>
      </rPr>
      <t>(2)</t>
    </r>
  </si>
  <si>
    <r>
      <rPr>
        <vertAlign val="superscript"/>
        <sz val="8"/>
        <color theme="1"/>
        <rFont val="Calibri"/>
        <family val="2"/>
        <scheme val="minor"/>
      </rPr>
      <t>(1)</t>
    </r>
    <r>
      <rPr>
        <sz val="8"/>
        <color theme="1"/>
        <rFont val="Calibri"/>
        <family val="2"/>
        <scheme val="minor"/>
      </rPr>
      <t xml:space="preserve"> Otros también incluye efectivo o depósitos a plazo.</t>
    </r>
  </si>
  <si>
    <r>
      <rPr>
        <vertAlign val="superscript"/>
        <sz val="8"/>
        <color indexed="8"/>
        <rFont val="Calibri"/>
        <family val="2"/>
      </rPr>
      <t>(1)</t>
    </r>
    <r>
      <rPr>
        <sz val="8"/>
        <color theme="1"/>
        <rFont val="Calibri"/>
        <family val="2"/>
        <scheme val="minor"/>
      </rPr>
      <t xml:space="preserve"> Otros también incluye efectivo y depósitos a plazo.</t>
    </r>
  </si>
  <si>
    <t xml:space="preserve">Variación del Valor de </t>
  </si>
  <si>
    <r>
      <t>Costos de Adm., Custodia y Otros</t>
    </r>
    <r>
      <rPr>
        <vertAlign val="superscript"/>
        <sz val="11"/>
        <color theme="1"/>
        <rFont val="Calibri"/>
        <family val="2"/>
        <scheme val="minor"/>
      </rPr>
      <t>(2)</t>
    </r>
  </si>
  <si>
    <t>(1)La creación del FRP se realizó el 28 de diciembre de 2006, con un aporte incial de US$604,5 millones.</t>
  </si>
  <si>
    <r>
      <rPr>
        <vertAlign val="superscript"/>
        <sz val="11"/>
        <color theme="1"/>
        <rFont val="Calibri"/>
        <family val="2"/>
        <scheme val="minor"/>
      </rPr>
      <t>(1)</t>
    </r>
    <r>
      <rPr>
        <sz val="11"/>
        <color theme="1"/>
        <rFont val="Calibri"/>
        <family val="2"/>
        <scheme val="minor"/>
      </rPr>
      <t xml:space="preserve"> Entre el 1° de enero y mediados de marzo se implementó la nueva política de inversión que considera las siguientes clases de activos: bonos soberanos y otros activos relacionados, bonos indexados a inflación, bonos corporativos y acciones. </t>
    </r>
  </si>
  <si>
    <r>
      <rPr>
        <vertAlign val="superscript"/>
        <sz val="11"/>
        <color theme="1"/>
        <rFont val="Calibri"/>
        <family val="2"/>
        <scheme val="minor"/>
      </rPr>
      <t>(2)</t>
    </r>
    <r>
      <rPr>
        <sz val="11"/>
        <color theme="1"/>
        <rFont val="Calibri"/>
        <family val="2"/>
        <scheme val="minor"/>
      </rPr>
      <t xml:space="preserve"> En enero se inició la inversión en otros activos relacionados.</t>
    </r>
  </si>
  <si>
    <r>
      <rPr>
        <vertAlign val="superscript"/>
        <sz val="11"/>
        <color theme="1"/>
        <rFont val="Calibri"/>
        <family val="2"/>
        <scheme val="minor"/>
      </rPr>
      <t>(1)</t>
    </r>
    <r>
      <rPr>
        <sz val="11"/>
        <color theme="1"/>
        <rFont val="Calibri"/>
        <family val="2"/>
        <scheme val="minor"/>
      </rPr>
      <t xml:space="preserve"> En este cuadro los valores reportados pueden diferir del resto del informe dado que los depósitos a plazo y efectivo asociados a cada clase de activo son informados como riesgo bancario.</t>
    </r>
  </si>
  <si>
    <t>Estados Unidos</t>
  </si>
  <si>
    <t>Otros</t>
  </si>
  <si>
    <t>Bonos soberanos 
y otros activos relacionados</t>
  </si>
  <si>
    <t>Bonos Indexados 
a Inflación</t>
  </si>
  <si>
    <t>T2</t>
  </si>
  <si>
    <t>BBB</t>
  </si>
  <si>
    <t>BBB-</t>
  </si>
  <si>
    <t>T3</t>
  </si>
  <si>
    <t>Octubre</t>
  </si>
  <si>
    <r>
      <t>T1</t>
    </r>
    <r>
      <rPr>
        <b/>
        <vertAlign val="superscript"/>
        <sz val="11"/>
        <color theme="0"/>
        <rFont val="Calibri"/>
        <family val="2"/>
        <scheme val="minor"/>
      </rPr>
      <t>(1)</t>
    </r>
  </si>
  <si>
    <t>Noviembre</t>
  </si>
  <si>
    <t>Diciembre</t>
  </si>
</sst>
</file>

<file path=xl/styles.xml><?xml version="1.0" encoding="utf-8"?>
<styleSheet xmlns="http://schemas.openxmlformats.org/spreadsheetml/2006/main">
  <numFmts count="9">
    <numFmt numFmtId="8" formatCode="&quot;$&quot;\ #,##0.00;[Red]\-&quot;$&quot;\ #,##0.00"/>
    <numFmt numFmtId="43" formatCode="_-* #,##0.00_-;\-* #,##0.00_-;_-* &quot;-&quot;??_-;_-@_-"/>
    <numFmt numFmtId="164" formatCode="_(* #,##0.00_);_(* \(#,##0.00\);_(* &quot;-&quot;??_);_(@_)"/>
    <numFmt numFmtId="165" formatCode="#,##0.0"/>
    <numFmt numFmtId="166" formatCode="0.0"/>
    <numFmt numFmtId="167" formatCode="0.0%"/>
    <numFmt numFmtId="168" formatCode="#,##0.0;[Red]\-#,##0.0"/>
    <numFmt numFmtId="169" formatCode="#,##0.0_);\(#,##0.0\)"/>
    <numFmt numFmtId="170" formatCode="mmmm"/>
  </numFmts>
  <fonts count="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vertAlign val="superscript"/>
      <sz val="8"/>
      <color theme="1"/>
      <name val="Calibri"/>
      <family val="2"/>
      <scheme val="minor"/>
    </font>
    <font>
      <vertAlign val="superscript"/>
      <sz val="8"/>
      <color indexed="8"/>
      <name val="Calibri"/>
      <family val="2"/>
    </font>
    <font>
      <sz val="7"/>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138">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5"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4" fillId="2" borderId="0" xfId="0" applyFont="1" applyFill="1"/>
    <xf numFmtId="0" fontId="15" fillId="2" borderId="0" xfId="0" applyFont="1" applyFill="1"/>
    <xf numFmtId="0" fontId="14"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6" fontId="7" fillId="2" borderId="8"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8"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67" fontId="0" fillId="2" borderId="0" xfId="2" applyNumberFormat="1" applyFont="1" applyFill="1" applyAlignment="1">
      <alignment vertical="center"/>
    </xf>
    <xf numFmtId="10" fontId="1" fillId="2" borderId="0" xfId="2" applyNumberFormat="1" applyFont="1" applyFill="1" applyBorder="1" applyAlignment="1">
      <alignment horizontal="center" vertical="center"/>
    </xf>
    <xf numFmtId="0" fontId="3" fillId="0" borderId="1" xfId="0" applyFont="1" applyBorder="1" applyAlignment="1">
      <alignment vertical="center" wrapText="1"/>
    </xf>
    <xf numFmtId="0" fontId="3" fillId="0" borderId="0" xfId="0" applyFont="1" applyBorder="1"/>
    <xf numFmtId="10" fontId="3" fillId="2" borderId="0" xfId="2" applyNumberFormat="1" applyFont="1" applyFill="1" applyBorder="1" applyAlignment="1">
      <alignment horizontal="center"/>
    </xf>
    <xf numFmtId="2" fontId="7" fillId="0" borderId="8" xfId="0" applyNumberFormat="1" applyFont="1" applyBorder="1"/>
    <xf numFmtId="0" fontId="7" fillId="2" borderId="7" xfId="0"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67" fontId="13"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11" fillId="2" borderId="0" xfId="0" applyNumberFormat="1" applyFont="1" applyFill="1" applyAlignment="1">
      <alignment horizontal="right" indent="2"/>
    </xf>
    <xf numFmtId="4" fontId="24"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0" xfId="2" applyNumberFormat="1" applyFont="1" applyFill="1" applyAlignment="1">
      <alignment horizontal="center" vertical="center"/>
    </xf>
    <xf numFmtId="39" fontId="0" fillId="2" borderId="0" xfId="1" applyNumberFormat="1" applyFont="1" applyFill="1" applyAlignment="1">
      <alignment horizontal="right" vertical="center" indent="2"/>
    </xf>
    <xf numFmtId="164" fontId="7" fillId="2" borderId="0" xfId="0" applyNumberFormat="1" applyFont="1" applyFill="1" applyAlignment="1">
      <alignment horizontal="right" indent="2"/>
    </xf>
    <xf numFmtId="167" fontId="0" fillId="2" borderId="0" xfId="2" applyNumberFormat="1" applyFont="1" applyFill="1" applyBorder="1" applyAlignment="1">
      <alignment vertical="center"/>
    </xf>
    <xf numFmtId="39" fontId="3" fillId="2" borderId="3" xfId="1" applyNumberFormat="1" applyFont="1" applyFill="1" applyBorder="1" applyAlignment="1">
      <alignment horizontal="right" indent="2"/>
    </xf>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40" fontId="0" fillId="2" borderId="0" xfId="0" applyNumberFormat="1" applyFill="1"/>
    <xf numFmtId="0" fontId="2" fillId="3" borderId="0" xfId="0" applyFont="1" applyFill="1" applyBorder="1"/>
    <xf numFmtId="0" fontId="4" fillId="3" borderId="1" xfId="0" applyFont="1" applyFill="1" applyBorder="1"/>
    <xf numFmtId="0" fontId="2" fillId="3" borderId="1" xfId="0" applyFont="1" applyFill="1" applyBorder="1" applyAlignment="1">
      <alignment horizontal="center"/>
    </xf>
    <xf numFmtId="167" fontId="1" fillId="2" borderId="0" xfId="1" applyNumberFormat="1" applyFont="1" applyFill="1" applyAlignment="1">
      <alignment horizontal="right" indent="5"/>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13" fillId="2" borderId="0" xfId="0" applyFont="1" applyFill="1" applyBorder="1" applyAlignment="1">
      <alignment horizontal="left" vertical="top" wrapText="1"/>
    </xf>
    <xf numFmtId="0" fontId="0" fillId="2" borderId="0" xfId="0" applyFill="1" applyBorder="1" applyAlignment="1">
      <alignment horizontal="left" vertical="center" wrapText="1"/>
    </xf>
    <xf numFmtId="0" fontId="13" fillId="2" borderId="0" xfId="0" applyNumberFormat="1" applyFont="1" applyFill="1" applyAlignment="1">
      <alignment horizontal="left" vertical="center" wrapText="1"/>
    </xf>
    <xf numFmtId="0" fontId="2" fillId="3" borderId="0" xfId="0" applyFont="1" applyFill="1" applyBorder="1" applyAlignment="1">
      <alignment horizontal="center"/>
    </xf>
    <xf numFmtId="0" fontId="2" fillId="3" borderId="0" xfId="0" applyFont="1" applyFill="1" applyAlignment="1">
      <alignment horizont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3" fillId="2" borderId="0" xfId="0" applyFont="1" applyFill="1" applyBorder="1" applyAlignment="1">
      <alignment horizontal="left" vertical="top"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13" fillId="2" borderId="0" xfId="0" applyFont="1" applyFill="1" applyBorder="1" applyAlignment="1">
      <alignment horizontal="left" wrapText="1"/>
    </xf>
    <xf numFmtId="0" fontId="19" fillId="0" borderId="0" xfId="0" applyFont="1" applyAlignment="1">
      <alignment horizontal="left" wrapText="1"/>
    </xf>
    <xf numFmtId="49" fontId="2" fillId="3" borderId="0" xfId="0" applyNumberFormat="1" applyFont="1" applyFill="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top" wrapText="1"/>
    </xf>
    <xf numFmtId="49" fontId="2" fillId="3" borderId="1" xfId="0" applyNumberFormat="1" applyFont="1" applyFill="1" applyBorder="1" applyAlignment="1">
      <alignment horizontal="center" vertical="center"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13" fillId="2" borderId="0" xfId="0" applyNumberFormat="1" applyFont="1" applyFill="1" applyAlignment="1">
      <alignment horizontal="left" vertical="center" wrapText="1"/>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vertical="center" wrapText="1"/>
    </xf>
    <xf numFmtId="0" fontId="13" fillId="2" borderId="0" xfId="0" applyFont="1" applyFill="1" applyBorder="1" applyAlignment="1">
      <alignment wrapText="1"/>
    </xf>
    <xf numFmtId="4" fontId="13" fillId="2" borderId="0" xfId="0" applyNumberFormat="1" applyFont="1" applyFill="1" applyBorder="1" applyAlignment="1">
      <alignment horizontal="left" vertical="top" wrapText="1"/>
    </xf>
    <xf numFmtId="4" fontId="5" fillId="2" borderId="0" xfId="0" applyNumberFormat="1" applyFont="1" applyFill="1" applyBorder="1" applyAlignment="1"/>
  </cellXfs>
  <cellStyles count="5">
    <cellStyle name="Comma 2" xfId="3"/>
    <cellStyle name="Millares" xfId="1" builtinId="3"/>
    <cellStyle name="Normal" xfId="0" builtinId="0"/>
    <cellStyle name="Percent 2" xfId="4"/>
    <cellStyle name="Porcentual" xfId="2" builtinId="5"/>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6</xdr:col>
      <xdr:colOff>819150</xdr:colOff>
      <xdr:row>53</xdr:row>
      <xdr:rowOff>9525</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7858125"/>
          <a:ext cx="7905750" cy="3248025"/>
        </a:xfrm>
        <a:prstGeom prst="rect">
          <a:avLst/>
        </a:prstGeom>
        <a:noFill/>
      </xdr:spPr>
    </xdr:pic>
    <xdr:clientData/>
  </xdr:twoCellAnchor>
  <xdr:twoCellAnchor editAs="oneCell">
    <xdr:from>
      <xdr:col>1</xdr:col>
      <xdr:colOff>0</xdr:colOff>
      <xdr:row>54</xdr:row>
      <xdr:rowOff>0</xdr:rowOff>
    </xdr:from>
    <xdr:to>
      <xdr:col>6</xdr:col>
      <xdr:colOff>542925</xdr:colOff>
      <xdr:row>72</xdr:row>
      <xdr:rowOff>9525</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62000" y="11287125"/>
          <a:ext cx="7629525" cy="34385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W75"/>
  <sheetViews>
    <sheetView topLeftCell="A19" zoomScale="55" zoomScaleNormal="55" workbookViewId="0">
      <selection activeCell="M34" sqref="M34"/>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3" width="13.85546875" style="1" customWidth="1"/>
    <col min="14" max="14" width="12.85546875" style="1" hidden="1" customWidth="1"/>
    <col min="15" max="15" width="14" style="1" hidden="1" customWidth="1"/>
    <col min="16" max="16" width="14.5703125" style="1" hidden="1" customWidth="1"/>
    <col min="17" max="17" width="11.42578125" style="1" hidden="1" customWidth="1"/>
    <col min="18" max="18" width="33.42578125" style="1" hidden="1" customWidth="1"/>
    <col min="19" max="19" width="17.5703125" style="1" hidden="1" customWidth="1"/>
    <col min="20" max="23" width="0" style="1" hidden="1" customWidth="1"/>
    <col min="24" max="16384" width="11.42578125" style="1" hidden="1"/>
  </cols>
  <sheetData>
    <row r="1" spans="2:20">
      <c r="N1" s="7"/>
      <c r="O1" s="7"/>
      <c r="P1" s="7"/>
      <c r="Q1" s="7"/>
      <c r="R1" s="7"/>
      <c r="S1" s="7"/>
      <c r="T1" s="7"/>
    </row>
    <row r="2" spans="2:20">
      <c r="M2" s="2"/>
      <c r="N2" s="7"/>
      <c r="O2" s="7"/>
      <c r="P2" s="7"/>
      <c r="Q2" s="7"/>
      <c r="R2" s="7"/>
      <c r="S2" s="7"/>
      <c r="T2" s="7"/>
    </row>
    <row r="3" spans="2:20">
      <c r="M3" s="2"/>
      <c r="N3" s="7"/>
      <c r="O3" s="7"/>
      <c r="P3" s="7"/>
      <c r="Q3" s="7"/>
      <c r="R3" s="7"/>
      <c r="S3" s="7"/>
      <c r="T3" s="7"/>
    </row>
    <row r="4" spans="2:20">
      <c r="B4" s="25" t="s">
        <v>89</v>
      </c>
      <c r="C4" s="106">
        <v>2007</v>
      </c>
      <c r="D4" s="106">
        <v>2008</v>
      </c>
      <c r="E4" s="106">
        <v>2009</v>
      </c>
      <c r="F4" s="106">
        <v>2010</v>
      </c>
      <c r="G4" s="106">
        <v>2011</v>
      </c>
      <c r="H4" s="105">
        <v>2012</v>
      </c>
      <c r="I4" s="105"/>
      <c r="J4" s="105"/>
      <c r="K4" s="105"/>
      <c r="L4" s="105"/>
      <c r="M4" s="105"/>
      <c r="N4" s="111" t="s">
        <v>15</v>
      </c>
      <c r="O4" s="7"/>
      <c r="P4" s="7"/>
      <c r="Q4" s="7"/>
      <c r="R4" s="7"/>
      <c r="S4" s="7"/>
      <c r="T4" s="7"/>
    </row>
    <row r="5" spans="2:20">
      <c r="B5" s="20" t="s">
        <v>71</v>
      </c>
      <c r="C5" s="107"/>
      <c r="D5" s="107"/>
      <c r="E5" s="107"/>
      <c r="F5" s="107"/>
      <c r="G5" s="107"/>
      <c r="H5" s="19" t="s">
        <v>85</v>
      </c>
      <c r="I5" s="19" t="s">
        <v>99</v>
      </c>
      <c r="J5" s="19" t="s">
        <v>102</v>
      </c>
      <c r="K5" s="19" t="s">
        <v>103</v>
      </c>
      <c r="L5" s="19" t="s">
        <v>105</v>
      </c>
      <c r="M5" s="19" t="s">
        <v>106</v>
      </c>
      <c r="N5" s="112"/>
      <c r="O5" s="7"/>
      <c r="P5" s="7"/>
      <c r="Q5" s="7"/>
      <c r="R5" s="7"/>
      <c r="S5" s="7"/>
      <c r="T5" s="7"/>
    </row>
    <row r="6" spans="2:20" ht="17.25">
      <c r="B6" s="1" t="s">
        <v>13</v>
      </c>
      <c r="C6" s="18">
        <v>604.62829709000005</v>
      </c>
      <c r="D6" s="18">
        <v>1466.3539764299999</v>
      </c>
      <c r="E6" s="18">
        <v>2506.7600407800001</v>
      </c>
      <c r="F6" s="18">
        <v>3420.8330264399997</v>
      </c>
      <c r="G6" s="18">
        <v>3836.6990915799997</v>
      </c>
      <c r="H6" s="18">
        <v>4405.5954183100002</v>
      </c>
      <c r="I6" s="18">
        <v>4435.8829294000006</v>
      </c>
      <c r="J6" s="18">
        <v>5622.5166305800003</v>
      </c>
      <c r="K6" s="18">
        <v>5852.9757182799995</v>
      </c>
      <c r="L6" s="18">
        <v>5845.7840941499999</v>
      </c>
      <c r="M6" s="18">
        <v>5869.6098343999993</v>
      </c>
      <c r="N6" s="18">
        <v>0</v>
      </c>
      <c r="O6" s="7"/>
      <c r="P6" s="7"/>
      <c r="Q6" s="7"/>
      <c r="R6" s="7"/>
      <c r="S6" s="7"/>
      <c r="T6" s="7"/>
    </row>
    <row r="7" spans="2:20" ht="15" customHeight="1">
      <c r="B7" s="1" t="s">
        <v>6</v>
      </c>
      <c r="C7" s="18">
        <v>736.35317249000002</v>
      </c>
      <c r="D7" s="18">
        <v>909.06977262999999</v>
      </c>
      <c r="E7" s="18">
        <v>836.70579507000002</v>
      </c>
      <c r="F7" s="18">
        <v>337.29677216999994</v>
      </c>
      <c r="G7" s="18">
        <v>443.32335418999998</v>
      </c>
      <c r="H7" s="18">
        <v>0</v>
      </c>
      <c r="I7" s="18">
        <v>1197.3689266400002</v>
      </c>
      <c r="J7" s="18">
        <v>0</v>
      </c>
      <c r="K7" s="18">
        <v>0</v>
      </c>
      <c r="L7" s="18">
        <v>0</v>
      </c>
      <c r="M7" s="18">
        <v>0</v>
      </c>
      <c r="N7" s="18">
        <f>SUM(C7:K7)+604.53984116</f>
        <v>5064.6576343500001</v>
      </c>
      <c r="O7" s="7"/>
      <c r="P7" s="7"/>
      <c r="Q7" s="7"/>
      <c r="R7" s="7"/>
      <c r="S7" s="7"/>
      <c r="T7" s="7"/>
    </row>
    <row r="8" spans="2:20">
      <c r="B8" s="2" t="s">
        <v>5</v>
      </c>
      <c r="C8" s="18">
        <v>0</v>
      </c>
      <c r="D8" s="18">
        <v>0</v>
      </c>
      <c r="E8" s="18">
        <v>0</v>
      </c>
      <c r="F8" s="18">
        <v>0</v>
      </c>
      <c r="G8" s="18">
        <v>0</v>
      </c>
      <c r="H8" s="18">
        <v>0</v>
      </c>
      <c r="I8" s="18">
        <v>0</v>
      </c>
      <c r="J8" s="18">
        <v>0</v>
      </c>
      <c r="K8" s="18">
        <v>0</v>
      </c>
      <c r="L8" s="18">
        <v>0</v>
      </c>
      <c r="M8" s="18">
        <v>0</v>
      </c>
      <c r="N8" s="18">
        <f>SUM(C8:K8)</f>
        <v>0</v>
      </c>
      <c r="O8" s="27"/>
      <c r="P8" s="7"/>
      <c r="Q8" s="7"/>
      <c r="R8" s="7"/>
      <c r="S8" s="7"/>
      <c r="T8" s="7"/>
    </row>
    <row r="9" spans="2:20">
      <c r="B9" s="2" t="s">
        <v>4</v>
      </c>
      <c r="C9" s="18">
        <v>45.618088610000001</v>
      </c>
      <c r="D9" s="18">
        <v>71.251068243999981</v>
      </c>
      <c r="E9" s="18">
        <v>71.864004809999997</v>
      </c>
      <c r="F9" s="18">
        <v>70.233726179999991</v>
      </c>
      <c r="G9" s="18">
        <v>75.197106570000017</v>
      </c>
      <c r="H9" s="18">
        <v>23.537289140000002</v>
      </c>
      <c r="I9" s="18">
        <v>31.644751019999998</v>
      </c>
      <c r="J9" s="18">
        <v>37.722533460000001</v>
      </c>
      <c r="K9" s="18">
        <v>12.105598460000001</v>
      </c>
      <c r="L9" s="18">
        <v>12.750141879999999</v>
      </c>
      <c r="M9" s="18">
        <v>12.89058562</v>
      </c>
      <c r="N9" s="18">
        <f>SUM(C9:L9)</f>
        <v>451.92430837400002</v>
      </c>
      <c r="O9" s="26"/>
      <c r="P9" s="7"/>
      <c r="Q9" s="7"/>
      <c r="R9" s="7"/>
      <c r="S9" s="7"/>
      <c r="T9" s="7"/>
    </row>
    <row r="10" spans="2:20">
      <c r="B10" s="2" t="s">
        <v>3</v>
      </c>
      <c r="C10" s="73">
        <v>79.790718239999819</v>
      </c>
      <c r="D10" s="73">
        <v>60.418112656000289</v>
      </c>
      <c r="E10" s="73">
        <v>5.8514962699996431</v>
      </c>
      <c r="F10" s="73">
        <v>8.7419537800001308</v>
      </c>
      <c r="G10" s="73">
        <v>50.80840370000049</v>
      </c>
      <c r="H10" s="18">
        <v>7.0424283199999209</v>
      </c>
      <c r="I10" s="18">
        <v>-42.117502720000005</v>
      </c>
      <c r="J10" s="18">
        <v>192.91636601000039</v>
      </c>
      <c r="K10" s="18">
        <v>-19.297222589999365</v>
      </c>
      <c r="L10" s="18">
        <v>11.442482529999015</v>
      </c>
      <c r="M10" s="18">
        <v>0.88389181000054262</v>
      </c>
      <c r="N10" s="18">
        <f>N12-SUM(N6:N9,N11)</f>
        <v>-5513.9250414340004</v>
      </c>
      <c r="O10" s="26"/>
      <c r="P10" s="7"/>
      <c r="Q10" s="7"/>
      <c r="R10" s="7"/>
      <c r="S10" s="7"/>
      <c r="T10" s="7"/>
    </row>
    <row r="11" spans="2:20" ht="17.25">
      <c r="B11" s="17" t="s">
        <v>90</v>
      </c>
      <c r="C11" s="16">
        <v>-3.6299999999999999E-2</v>
      </c>
      <c r="D11" s="16">
        <v>-0.33288917999999995</v>
      </c>
      <c r="E11" s="16">
        <v>-0.34831048999999997</v>
      </c>
      <c r="F11" s="16">
        <v>-0.40638699</v>
      </c>
      <c r="G11" s="16">
        <v>-0.43253772999999995</v>
      </c>
      <c r="H11" s="16">
        <v>-0.29220637000000005</v>
      </c>
      <c r="I11" s="16">
        <v>-0.26245936999999997</v>
      </c>
      <c r="J11" s="16">
        <v>-0.178927</v>
      </c>
      <c r="K11" s="16">
        <v>0</v>
      </c>
      <c r="L11" s="16">
        <v>-0.36688416000000001</v>
      </c>
      <c r="M11" s="16">
        <v>-0.13004650000000001</v>
      </c>
      <c r="N11" s="16">
        <f>SUM(C11:L11)</f>
        <v>-2.65690129</v>
      </c>
      <c r="O11" s="26"/>
      <c r="P11" s="7"/>
      <c r="Q11" s="7"/>
      <c r="R11" s="7"/>
      <c r="S11" s="7"/>
      <c r="T11" s="7"/>
    </row>
    <row r="12" spans="2:20" ht="30.75" customHeight="1">
      <c r="B12" s="15" t="s">
        <v>12</v>
      </c>
      <c r="C12" s="14">
        <v>1466.3539764299999</v>
      </c>
      <c r="D12" s="14">
        <v>2506.7600407800001</v>
      </c>
      <c r="E12" s="14">
        <v>3420.8330264399997</v>
      </c>
      <c r="F12" s="14">
        <v>3836.6990915799997</v>
      </c>
      <c r="G12" s="14">
        <v>4405.5954183100002</v>
      </c>
      <c r="H12" s="14">
        <v>4435.8829294000006</v>
      </c>
      <c r="I12" s="14">
        <v>5622.5166305800003</v>
      </c>
      <c r="J12" s="14">
        <v>5852.9757182799995</v>
      </c>
      <c r="K12" s="14">
        <v>5845.7840941499999</v>
      </c>
      <c r="L12" s="14">
        <v>5869.6098343999993</v>
      </c>
      <c r="M12" s="14">
        <v>5883.2542653299997</v>
      </c>
      <c r="N12" s="14">
        <f>P12</f>
        <v>0</v>
      </c>
      <c r="O12" s="7"/>
      <c r="P12" s="7"/>
      <c r="Q12" s="27"/>
      <c r="R12" s="26"/>
      <c r="S12" s="7"/>
      <c r="T12" s="7"/>
    </row>
    <row r="13" spans="2:20" ht="15" customHeight="1">
      <c r="B13" s="116" t="s">
        <v>91</v>
      </c>
      <c r="C13" s="116"/>
      <c r="D13" s="116"/>
      <c r="E13" s="116"/>
      <c r="F13" s="116"/>
      <c r="G13" s="116"/>
      <c r="H13" s="116"/>
      <c r="I13" s="135"/>
      <c r="J13" s="135"/>
      <c r="K13" s="135"/>
      <c r="L13" s="135"/>
      <c r="M13" s="135"/>
      <c r="N13" s="135"/>
      <c r="O13" s="7"/>
      <c r="P13" s="7"/>
      <c r="Q13" s="27"/>
      <c r="R13" s="26"/>
      <c r="S13" s="7"/>
      <c r="T13" s="7"/>
    </row>
    <row r="14" spans="2:20">
      <c r="B14" s="113" t="s">
        <v>11</v>
      </c>
      <c r="C14" s="113"/>
      <c r="D14" s="113"/>
      <c r="E14" s="113"/>
      <c r="F14" s="113"/>
      <c r="G14" s="113"/>
      <c r="H14" s="113"/>
      <c r="I14" s="113"/>
      <c r="J14" s="136"/>
      <c r="K14" s="101"/>
      <c r="L14" s="101"/>
      <c r="M14" s="101"/>
      <c r="N14" s="101"/>
      <c r="O14" s="7"/>
      <c r="P14" s="7"/>
      <c r="Q14" s="7"/>
      <c r="R14" s="7"/>
      <c r="S14" s="7"/>
      <c r="T14" s="7"/>
    </row>
    <row r="15" spans="2:20">
      <c r="G15" s="5"/>
      <c r="H15" s="5"/>
      <c r="M15" s="2"/>
      <c r="N15" s="7"/>
      <c r="O15" s="7"/>
      <c r="P15" s="7"/>
      <c r="Q15" s="7"/>
      <c r="R15" s="7"/>
      <c r="S15" s="7"/>
      <c r="T15" s="7"/>
    </row>
    <row r="16" spans="2:20">
      <c r="B16" s="95" t="s">
        <v>25</v>
      </c>
      <c r="C16" s="114">
        <v>2007</v>
      </c>
      <c r="D16" s="114">
        <v>2008</v>
      </c>
      <c r="E16" s="114">
        <v>2009</v>
      </c>
      <c r="F16" s="114">
        <v>2010</v>
      </c>
      <c r="G16" s="114">
        <v>2011</v>
      </c>
      <c r="H16" s="104">
        <v>2012</v>
      </c>
      <c r="I16" s="104"/>
      <c r="J16" s="104"/>
      <c r="K16" s="104"/>
      <c r="L16" s="104"/>
      <c r="M16" s="104"/>
      <c r="O16" s="7"/>
      <c r="P16" s="7"/>
      <c r="Q16" s="7"/>
      <c r="R16" s="7"/>
      <c r="S16" s="7"/>
    </row>
    <row r="17" spans="2:19" ht="18" customHeight="1">
      <c r="B17" s="96" t="s">
        <v>0</v>
      </c>
      <c r="C17" s="115"/>
      <c r="D17" s="115"/>
      <c r="E17" s="115"/>
      <c r="F17" s="115"/>
      <c r="G17" s="115" t="s">
        <v>14</v>
      </c>
      <c r="H17" s="97" t="s">
        <v>104</v>
      </c>
      <c r="I17" s="97" t="s">
        <v>99</v>
      </c>
      <c r="J17" s="97" t="s">
        <v>102</v>
      </c>
      <c r="K17" s="97" t="s">
        <v>103</v>
      </c>
      <c r="L17" s="97" t="s">
        <v>105</v>
      </c>
      <c r="M17" s="97" t="s">
        <v>106</v>
      </c>
      <c r="O17" s="7"/>
      <c r="P17" s="7"/>
      <c r="Q17" s="7"/>
      <c r="R17" s="7"/>
      <c r="S17" s="7"/>
    </row>
    <row r="18" spans="2:19">
      <c r="B18" s="1" t="s">
        <v>24</v>
      </c>
      <c r="C18" s="30">
        <v>439.5398905400001</v>
      </c>
      <c r="D18" s="30">
        <v>736.04868406000014</v>
      </c>
      <c r="E18" s="30">
        <v>1018.5525079400002</v>
      </c>
      <c r="F18" s="30">
        <v>1142.3746059800003</v>
      </c>
      <c r="G18" s="30">
        <v>1311.0682815500002</v>
      </c>
      <c r="H18" s="30" t="s">
        <v>17</v>
      </c>
      <c r="I18" s="30" t="s">
        <v>17</v>
      </c>
      <c r="J18" s="30" t="s">
        <v>17</v>
      </c>
      <c r="K18" s="30" t="s">
        <v>17</v>
      </c>
      <c r="L18" s="30" t="s">
        <v>17</v>
      </c>
      <c r="M18" s="30" t="s">
        <v>17</v>
      </c>
      <c r="O18" s="7"/>
      <c r="P18" s="7"/>
      <c r="Q18" s="7"/>
      <c r="R18" s="7"/>
      <c r="S18" s="7"/>
    </row>
    <row r="19" spans="2:19" ht="17.25">
      <c r="B19" s="2" t="s">
        <v>86</v>
      </c>
      <c r="C19" s="18">
        <v>974.68506393000007</v>
      </c>
      <c r="D19" s="18">
        <v>1686.9250777</v>
      </c>
      <c r="E19" s="18">
        <v>2280.4240415600002</v>
      </c>
      <c r="F19" s="18">
        <v>2559.9040708399998</v>
      </c>
      <c r="G19" s="18">
        <v>2940.0599253700002</v>
      </c>
      <c r="H19" s="18">
        <v>2152.7059709800001</v>
      </c>
      <c r="I19" s="18">
        <v>2690.0155870500002</v>
      </c>
      <c r="J19" s="18">
        <v>2776.2176076000001</v>
      </c>
      <c r="K19" s="18">
        <v>2746.91884501</v>
      </c>
      <c r="L19" s="18">
        <v>2725.7019049899995</v>
      </c>
      <c r="M19" s="18">
        <v>2703.6705874600002</v>
      </c>
      <c r="O19" s="7"/>
      <c r="P19" s="10"/>
      <c r="Q19" s="10"/>
      <c r="R19" s="10"/>
      <c r="S19" s="10"/>
    </row>
    <row r="20" spans="2:19">
      <c r="B20" s="2" t="s">
        <v>23</v>
      </c>
      <c r="C20" s="18">
        <v>52.129021959999996</v>
      </c>
      <c r="D20" s="18">
        <v>83.786279019999995</v>
      </c>
      <c r="E20" s="18">
        <v>121.85647694000001</v>
      </c>
      <c r="F20" s="18">
        <v>134.42041476</v>
      </c>
      <c r="G20" s="18">
        <v>154.46721139000002</v>
      </c>
      <c r="H20" s="18">
        <v>705.11271704000001</v>
      </c>
      <c r="I20" s="18">
        <v>946.00373583999999</v>
      </c>
      <c r="J20" s="18">
        <v>976.4021649</v>
      </c>
      <c r="K20" s="18">
        <v>990.1182505700001</v>
      </c>
      <c r="L20" s="18">
        <v>1021.46413592</v>
      </c>
      <c r="M20" s="18">
        <v>1029.31010982</v>
      </c>
      <c r="O20" s="7"/>
      <c r="P20" s="10"/>
      <c r="Q20" s="10"/>
      <c r="R20" s="10"/>
      <c r="S20" s="10"/>
    </row>
    <row r="21" spans="2:19">
      <c r="B21" s="2" t="s">
        <v>19</v>
      </c>
      <c r="C21" s="18" t="s">
        <v>17</v>
      </c>
      <c r="D21" s="18" t="s">
        <v>17</v>
      </c>
      <c r="E21" s="18" t="s">
        <v>17</v>
      </c>
      <c r="F21" s="18" t="s">
        <v>17</v>
      </c>
      <c r="G21" s="18" t="s">
        <v>17</v>
      </c>
      <c r="H21" s="18">
        <v>890.93503151999994</v>
      </c>
      <c r="I21" s="18">
        <v>1122.8432573699999</v>
      </c>
      <c r="J21" s="18">
        <v>1177.36989324</v>
      </c>
      <c r="K21" s="18">
        <v>1190.8466385899999</v>
      </c>
      <c r="L21" s="18">
        <v>1192.59887817</v>
      </c>
      <c r="M21" s="18">
        <v>1198.96313672</v>
      </c>
      <c r="O21" s="7"/>
      <c r="P21" s="10"/>
      <c r="Q21" s="10"/>
      <c r="R21" s="10"/>
      <c r="S21" s="10"/>
    </row>
    <row r="22" spans="2:19" ht="18" customHeight="1">
      <c r="B22" s="2" t="s">
        <v>18</v>
      </c>
      <c r="C22" s="18" t="s">
        <v>17</v>
      </c>
      <c r="D22" s="18" t="s">
        <v>17</v>
      </c>
      <c r="E22" s="18" t="s">
        <v>17</v>
      </c>
      <c r="F22" s="18" t="s">
        <v>17</v>
      </c>
      <c r="G22" s="18" t="s">
        <v>17</v>
      </c>
      <c r="H22" s="18">
        <v>687.12920230999998</v>
      </c>
      <c r="I22" s="18">
        <v>863.65405032000001</v>
      </c>
      <c r="J22" s="18">
        <v>922.98605253999995</v>
      </c>
      <c r="K22" s="18">
        <v>917.90035998000008</v>
      </c>
      <c r="L22" s="18">
        <v>929.84491532000004</v>
      </c>
      <c r="M22" s="16">
        <v>951.31043133000003</v>
      </c>
      <c r="O22" s="7"/>
      <c r="P22" s="7"/>
      <c r="Q22" s="7"/>
      <c r="R22" s="7"/>
      <c r="S22" s="7"/>
    </row>
    <row r="23" spans="2:19" ht="40.5" customHeight="1">
      <c r="B23" s="22" t="s">
        <v>16</v>
      </c>
      <c r="C23" s="29">
        <v>1466.3539764300003</v>
      </c>
      <c r="D23" s="29">
        <v>2506.7600407800005</v>
      </c>
      <c r="E23" s="29">
        <v>3420.8330264400001</v>
      </c>
      <c r="F23" s="29">
        <v>3836.6990915800002</v>
      </c>
      <c r="G23" s="29">
        <v>4405.5954183100002</v>
      </c>
      <c r="H23" s="29">
        <v>4435.8829218500005</v>
      </c>
      <c r="I23" s="29">
        <v>5622.5166305800003</v>
      </c>
      <c r="J23" s="29">
        <v>5852.9757182800004</v>
      </c>
      <c r="K23" s="29">
        <v>5845.7840941499999</v>
      </c>
      <c r="L23" s="29">
        <v>5869.6098343999993</v>
      </c>
      <c r="M23" s="28">
        <v>5883.2542653299997</v>
      </c>
      <c r="O23" s="7"/>
      <c r="P23" s="7"/>
      <c r="Q23" s="7"/>
      <c r="R23" s="7"/>
      <c r="S23" s="7"/>
    </row>
    <row r="24" spans="2:19" ht="15" customHeight="1">
      <c r="B24" s="109" t="s">
        <v>92</v>
      </c>
      <c r="C24" s="109"/>
      <c r="D24" s="109"/>
      <c r="E24" s="109"/>
      <c r="F24" s="109"/>
      <c r="G24" s="109"/>
      <c r="H24" s="109"/>
      <c r="I24" s="109"/>
      <c r="J24" s="109"/>
      <c r="K24" s="109"/>
      <c r="L24" s="109"/>
      <c r="M24" s="99"/>
      <c r="O24" s="12"/>
      <c r="P24" s="13"/>
      <c r="Q24" s="7"/>
      <c r="R24" s="7"/>
      <c r="S24" s="7"/>
    </row>
    <row r="25" spans="2:19" ht="15" customHeight="1">
      <c r="B25" s="110" t="s">
        <v>93</v>
      </c>
      <c r="C25" s="110"/>
      <c r="D25" s="110"/>
      <c r="E25" s="110"/>
      <c r="F25" s="110"/>
      <c r="G25" s="110"/>
      <c r="H25" s="110"/>
      <c r="I25" s="110"/>
      <c r="J25" s="110"/>
      <c r="K25" s="110"/>
      <c r="L25" s="110"/>
      <c r="M25" s="100"/>
      <c r="N25" s="111" t="s">
        <v>15</v>
      </c>
      <c r="O25" s="12"/>
      <c r="P25" s="13"/>
      <c r="Q25" s="11"/>
      <c r="R25" s="7"/>
      <c r="S25" s="7"/>
    </row>
    <row r="26" spans="2:19">
      <c r="B26" s="2"/>
      <c r="C26" s="28"/>
      <c r="D26" s="28"/>
      <c r="E26" s="28"/>
      <c r="F26" s="28"/>
      <c r="G26" s="28"/>
      <c r="H26" s="28"/>
      <c r="I26" s="28"/>
      <c r="N26" s="112"/>
      <c r="O26" s="12"/>
      <c r="P26" s="13"/>
      <c r="Q26" s="11"/>
      <c r="R26" s="7"/>
      <c r="S26" s="7"/>
    </row>
    <row r="27" spans="2:19">
      <c r="G27" s="5"/>
      <c r="H27" s="5"/>
      <c r="N27" s="89">
        <v>0</v>
      </c>
      <c r="O27" s="12"/>
      <c r="P27" s="13"/>
      <c r="Q27" s="11"/>
      <c r="R27" s="7"/>
      <c r="S27" s="7"/>
    </row>
    <row r="28" spans="2:19" ht="17.25">
      <c r="B28" s="25" t="s">
        <v>22</v>
      </c>
      <c r="C28" s="106">
        <v>2007</v>
      </c>
      <c r="D28" s="106">
        <v>2008</v>
      </c>
      <c r="E28" s="106">
        <v>2009</v>
      </c>
      <c r="F28" s="106">
        <v>2010</v>
      </c>
      <c r="G28" s="106">
        <v>2011</v>
      </c>
      <c r="H28" s="105">
        <v>2012</v>
      </c>
      <c r="I28" s="105"/>
      <c r="J28" s="105"/>
      <c r="K28" s="105"/>
      <c r="L28" s="105"/>
      <c r="M28" s="105"/>
      <c r="N28" s="18">
        <v>5064.6576343500001</v>
      </c>
      <c r="O28" s="12"/>
      <c r="P28" s="13"/>
      <c r="Q28" s="11"/>
      <c r="R28" s="7"/>
      <c r="S28" s="7"/>
    </row>
    <row r="29" spans="2:19">
      <c r="B29" s="20" t="s">
        <v>0</v>
      </c>
      <c r="C29" s="107"/>
      <c r="D29" s="107"/>
      <c r="E29" s="107"/>
      <c r="F29" s="107"/>
      <c r="G29" s="107" t="s">
        <v>14</v>
      </c>
      <c r="H29" s="19" t="s">
        <v>85</v>
      </c>
      <c r="I29" s="19" t="str">
        <f>I17</f>
        <v>T2</v>
      </c>
      <c r="J29" s="19" t="s">
        <v>102</v>
      </c>
      <c r="K29" s="97" t="s">
        <v>103</v>
      </c>
      <c r="L29" s="97" t="s">
        <v>105</v>
      </c>
      <c r="M29" s="97" t="s">
        <v>106</v>
      </c>
      <c r="N29" s="72">
        <v>0</v>
      </c>
      <c r="O29" s="12"/>
      <c r="P29" s="13"/>
      <c r="Q29" s="11"/>
      <c r="R29" s="7"/>
      <c r="S29" s="7"/>
    </row>
    <row r="30" spans="2:19">
      <c r="B30" s="24" t="s">
        <v>21</v>
      </c>
      <c r="C30" s="23">
        <v>1026.8140858899999</v>
      </c>
      <c r="D30" s="23">
        <v>2102.5479856900001</v>
      </c>
      <c r="E30" s="23">
        <v>2689.7881777399998</v>
      </c>
      <c r="F30" s="23">
        <v>3024.63474094</v>
      </c>
      <c r="G30" s="23">
        <v>3652.5785176300001</v>
      </c>
      <c r="H30" s="23">
        <v>2795.86999221</v>
      </c>
      <c r="I30" s="23">
        <v>3612.1705489999999</v>
      </c>
      <c r="J30" s="23">
        <v>3745.9772823500002</v>
      </c>
      <c r="K30" s="23">
        <v>3711.8370172799996</v>
      </c>
      <c r="L30" s="18">
        <v>3733.6148709399999</v>
      </c>
      <c r="M30" s="18">
        <v>3713.5393077399999</v>
      </c>
      <c r="N30" s="72">
        <v>389.34603457399999</v>
      </c>
      <c r="O30" s="12"/>
      <c r="P30" s="13"/>
      <c r="Q30" s="11"/>
      <c r="R30" s="7"/>
      <c r="S30" s="7"/>
    </row>
    <row r="31" spans="2:19">
      <c r="B31" s="2" t="s">
        <v>20</v>
      </c>
      <c r="C31" s="18">
        <v>439.53989053999999</v>
      </c>
      <c r="D31" s="18">
        <v>404.21205509000004</v>
      </c>
      <c r="E31" s="18">
        <v>731.04484869999987</v>
      </c>
      <c r="F31" s="18">
        <v>812.06435063999993</v>
      </c>
      <c r="G31" s="18">
        <v>753.01690068000005</v>
      </c>
      <c r="H31" s="18">
        <v>85.245251400000157</v>
      </c>
      <c r="I31" s="18">
        <v>48.748041070000198</v>
      </c>
      <c r="J31" s="18">
        <v>20.793713289999989</v>
      </c>
      <c r="K31" s="18">
        <v>40.082440990000293</v>
      </c>
      <c r="L31" s="18">
        <v>34.973198139999994</v>
      </c>
      <c r="M31" s="18">
        <v>37.106765679999988</v>
      </c>
      <c r="N31" s="73">
        <v>170.62405178599965</v>
      </c>
      <c r="O31" s="12"/>
      <c r="P31" s="13"/>
      <c r="Q31" s="11"/>
      <c r="R31" s="7"/>
      <c r="S31" s="7"/>
    </row>
    <row r="32" spans="2:19">
      <c r="B32" s="2" t="s">
        <v>19</v>
      </c>
      <c r="C32" s="18" t="s">
        <v>17</v>
      </c>
      <c r="D32" s="18" t="s">
        <v>17</v>
      </c>
      <c r="E32" s="18" t="s">
        <v>17</v>
      </c>
      <c r="F32" s="18" t="s">
        <v>17</v>
      </c>
      <c r="G32" s="18" t="s">
        <v>17</v>
      </c>
      <c r="H32" s="18">
        <v>868.29295780000007</v>
      </c>
      <c r="I32" s="18">
        <v>1100.63543785</v>
      </c>
      <c r="J32" s="18">
        <v>1167.27144909</v>
      </c>
      <c r="K32" s="18">
        <v>1180.2716699699999</v>
      </c>
      <c r="L32" s="18">
        <v>1176.8969171799999</v>
      </c>
      <c r="M32" s="18">
        <v>1186.7403704200001</v>
      </c>
      <c r="N32" s="16">
        <v>-2.11109013</v>
      </c>
      <c r="O32" s="12"/>
      <c r="P32" s="13"/>
      <c r="Q32" s="11"/>
      <c r="R32" s="7"/>
      <c r="S32" s="7"/>
    </row>
    <row r="33" spans="2:22">
      <c r="B33" s="2" t="s">
        <v>18</v>
      </c>
      <c r="C33" s="18" t="s">
        <v>17</v>
      </c>
      <c r="D33" s="18" t="s">
        <v>17</v>
      </c>
      <c r="E33" s="18" t="s">
        <v>17</v>
      </c>
      <c r="F33" s="18" t="s">
        <v>17</v>
      </c>
      <c r="G33" s="18" t="s">
        <v>17</v>
      </c>
      <c r="H33" s="18">
        <v>686.47472044000006</v>
      </c>
      <c r="I33" s="18">
        <v>860.96260266000002</v>
      </c>
      <c r="J33" s="18">
        <v>918.93327354999997</v>
      </c>
      <c r="K33" s="18">
        <v>913.59296590999998</v>
      </c>
      <c r="L33" s="18">
        <v>924.12484814000004</v>
      </c>
      <c r="M33" s="16">
        <v>945.8678214900001</v>
      </c>
      <c r="N33" s="74">
        <v>5622.5166305800003</v>
      </c>
      <c r="O33" s="12"/>
      <c r="P33" s="13"/>
      <c r="Q33" s="7"/>
      <c r="R33" s="11"/>
      <c r="S33" s="7"/>
    </row>
    <row r="34" spans="2:22" ht="15" customHeight="1">
      <c r="B34" s="22" t="s">
        <v>16</v>
      </c>
      <c r="C34" s="21">
        <v>1466.3539764299999</v>
      </c>
      <c r="D34" s="21">
        <v>2506.7600407800001</v>
      </c>
      <c r="E34" s="21">
        <v>3420.8330264399997</v>
      </c>
      <c r="F34" s="21">
        <v>3836.6990915799997</v>
      </c>
      <c r="G34" s="21">
        <v>4405.5954183100002</v>
      </c>
      <c r="H34" s="21">
        <v>4435.8829218500005</v>
      </c>
      <c r="I34" s="21">
        <v>5622.5166305799994</v>
      </c>
      <c r="J34" s="21">
        <v>5852.9757182800004</v>
      </c>
      <c r="K34" s="21">
        <v>5845.7840941499999</v>
      </c>
      <c r="L34" s="21">
        <v>5869.6098344000002</v>
      </c>
      <c r="M34" s="14">
        <v>5883.2542653300006</v>
      </c>
      <c r="N34" s="75"/>
      <c r="O34" s="12"/>
      <c r="P34" s="13"/>
      <c r="Q34" s="7"/>
      <c r="R34" s="11"/>
      <c r="S34" s="7"/>
    </row>
    <row r="35" spans="2:22" ht="37.5" customHeight="1">
      <c r="B35" s="108" t="s">
        <v>94</v>
      </c>
      <c r="C35" s="108"/>
      <c r="D35" s="108"/>
      <c r="E35" s="108"/>
      <c r="F35" s="108"/>
      <c r="G35" s="108"/>
      <c r="H35" s="108"/>
      <c r="I35" s="108"/>
      <c r="J35" s="108"/>
      <c r="K35" s="108"/>
      <c r="L35" s="108"/>
      <c r="M35" s="102"/>
      <c r="N35" s="75"/>
      <c r="O35" s="12"/>
      <c r="P35" s="11"/>
      <c r="Q35" s="11"/>
      <c r="R35" s="7"/>
      <c r="S35" s="7"/>
    </row>
    <row r="36" spans="2:22">
      <c r="B36" s="6"/>
      <c r="N36" s="9"/>
      <c r="P36" s="4"/>
    </row>
    <row r="37" spans="2:22">
      <c r="B37" s="2"/>
      <c r="N37" s="9"/>
    </row>
    <row r="38" spans="2:22">
      <c r="N38" s="9"/>
      <c r="P38" s="7"/>
      <c r="Q38" s="7"/>
      <c r="R38" s="7"/>
      <c r="S38" s="7"/>
      <c r="T38" s="7"/>
      <c r="U38" s="7"/>
      <c r="V38" s="7"/>
    </row>
    <row r="39" spans="2:22">
      <c r="N39" s="9"/>
      <c r="P39" s="7"/>
      <c r="Q39" s="7"/>
      <c r="R39" s="7"/>
      <c r="S39" s="7"/>
      <c r="T39" s="7"/>
      <c r="U39" s="7"/>
      <c r="V39" s="7"/>
    </row>
    <row r="40" spans="2:22">
      <c r="N40" s="9"/>
      <c r="P40" s="7"/>
      <c r="Q40" s="10" t="s">
        <v>10</v>
      </c>
      <c r="R40" s="7"/>
      <c r="S40" s="7"/>
      <c r="T40" s="7"/>
      <c r="U40" s="7"/>
      <c r="V40" s="7"/>
    </row>
    <row r="41" spans="2:22">
      <c r="N41" s="9"/>
      <c r="P41" s="7"/>
      <c r="Q41" s="7" t="s">
        <v>9</v>
      </c>
      <c r="R41" s="7" t="s">
        <v>8</v>
      </c>
      <c r="S41" s="7" t="s">
        <v>7</v>
      </c>
      <c r="T41" s="7"/>
      <c r="U41" s="7"/>
      <c r="V41" s="7"/>
    </row>
    <row r="42" spans="2:22">
      <c r="P42" s="7"/>
      <c r="Q42" s="8"/>
      <c r="R42" s="8"/>
      <c r="S42" s="7"/>
      <c r="T42" s="7"/>
      <c r="U42" s="7"/>
      <c r="V42" s="7"/>
    </row>
    <row r="43" spans="2:22">
      <c r="P43" s="7"/>
      <c r="Q43" s="8">
        <v>3867.2887077099995</v>
      </c>
      <c r="R43" s="8">
        <v>0</v>
      </c>
      <c r="S43" s="8">
        <v>3867.2887077099995</v>
      </c>
      <c r="T43" s="7" t="s">
        <v>6</v>
      </c>
      <c r="U43" s="7"/>
      <c r="V43" s="7"/>
    </row>
    <row r="44" spans="2:22">
      <c r="P44" s="7"/>
      <c r="Q44" s="8">
        <v>3867.2887077099995</v>
      </c>
      <c r="R44" s="8">
        <v>0</v>
      </c>
      <c r="S44" s="8">
        <v>0</v>
      </c>
      <c r="T44" s="7" t="s">
        <v>5</v>
      </c>
      <c r="U44" s="7"/>
      <c r="V44" s="7"/>
    </row>
    <row r="45" spans="2:22">
      <c r="P45" s="7"/>
      <c r="Q45" s="8">
        <v>3867.2887077099995</v>
      </c>
      <c r="R45" s="8">
        <v>347.73471604399998</v>
      </c>
      <c r="S45" s="8">
        <v>347.73471604399998</v>
      </c>
      <c r="T45" s="7" t="s">
        <v>4</v>
      </c>
      <c r="U45" s="7"/>
      <c r="V45" s="7"/>
    </row>
    <row r="46" spans="2:22">
      <c r="P46" s="7"/>
      <c r="Q46" s="8">
        <v>4215.0234237539999</v>
      </c>
      <c r="R46" s="8">
        <v>251.39094305600065</v>
      </c>
      <c r="S46" s="8">
        <v>251.39094305600065</v>
      </c>
      <c r="T46" s="7" t="s">
        <v>3</v>
      </c>
      <c r="U46" s="7"/>
      <c r="V46" s="7"/>
    </row>
    <row r="47" spans="2:22">
      <c r="P47" s="7"/>
      <c r="Q47" s="8">
        <v>4464.6957825500003</v>
      </c>
      <c r="R47" s="8">
        <v>1.7185842599999999</v>
      </c>
      <c r="S47" s="8">
        <v>-1.7185842599999999</v>
      </c>
      <c r="T47" s="7" t="s">
        <v>2</v>
      </c>
      <c r="U47" s="7"/>
      <c r="V47" s="7"/>
    </row>
    <row r="48" spans="2:22">
      <c r="P48" s="7"/>
      <c r="Q48" s="8">
        <v>4464.6957825500003</v>
      </c>
      <c r="R48" s="8"/>
      <c r="S48" s="8">
        <v>4464.6957825500003</v>
      </c>
      <c r="T48" s="7" t="s">
        <v>1</v>
      </c>
      <c r="U48" s="7"/>
      <c r="V48" s="7"/>
    </row>
    <row r="49" spans="2:22">
      <c r="P49" s="7"/>
      <c r="Q49" s="7"/>
      <c r="R49" s="7"/>
      <c r="S49" s="7"/>
      <c r="T49" s="7"/>
      <c r="U49" s="7"/>
      <c r="V49" s="7"/>
    </row>
    <row r="50" spans="2:22">
      <c r="P50" s="7"/>
      <c r="Q50" s="7"/>
      <c r="R50" s="7"/>
      <c r="S50" s="7"/>
      <c r="T50" s="7"/>
      <c r="U50" s="7"/>
      <c r="V50" s="7"/>
    </row>
    <row r="51" spans="2:22"/>
    <row r="52" spans="2:22"/>
    <row r="53" spans="2:22"/>
    <row r="54" spans="2:22"/>
    <row r="55" spans="2:22"/>
    <row r="56" spans="2:22">
      <c r="B56" s="6"/>
      <c r="C56" s="2"/>
      <c r="D56" s="2"/>
      <c r="E56" s="2"/>
      <c r="F56" s="2"/>
      <c r="G56" s="5"/>
      <c r="H56" s="2"/>
      <c r="I56" s="4"/>
      <c r="J56" s="2"/>
      <c r="K56" s="2"/>
      <c r="L56" s="2"/>
      <c r="M56" s="2"/>
    </row>
    <row r="57" spans="2:22">
      <c r="B57" s="2"/>
      <c r="C57" s="3"/>
      <c r="D57" s="3"/>
      <c r="E57" s="3"/>
      <c r="F57" s="3"/>
      <c r="G57" s="2"/>
      <c r="H57" s="2"/>
      <c r="I57" s="2"/>
      <c r="J57" s="2"/>
      <c r="K57" s="2"/>
      <c r="L57" s="2"/>
      <c r="M57" s="2"/>
    </row>
    <row r="58" spans="2:22">
      <c r="B58" s="2"/>
      <c r="C58" s="2"/>
      <c r="D58" s="2"/>
      <c r="E58" s="2"/>
      <c r="F58" s="2"/>
      <c r="G58" s="2"/>
      <c r="H58" s="2"/>
      <c r="I58" s="2"/>
      <c r="J58" s="2"/>
      <c r="K58" s="2"/>
      <c r="L58" s="2"/>
      <c r="M58" s="2"/>
    </row>
    <row r="59" spans="2:22">
      <c r="B59" s="2"/>
      <c r="C59" s="2"/>
      <c r="D59" s="2"/>
      <c r="E59" s="2"/>
      <c r="F59" s="2"/>
      <c r="G59" s="2"/>
      <c r="H59" s="2"/>
      <c r="I59" s="2"/>
      <c r="J59" s="2"/>
      <c r="K59" s="2"/>
      <c r="L59" s="2"/>
      <c r="M59" s="2"/>
    </row>
    <row r="60" spans="2:22">
      <c r="B60" s="2"/>
      <c r="C60" s="2"/>
      <c r="D60" s="2"/>
      <c r="E60" s="2"/>
      <c r="F60" s="2"/>
      <c r="G60" s="2"/>
      <c r="H60" s="2"/>
      <c r="I60" s="2"/>
      <c r="J60" s="2"/>
      <c r="K60" s="2"/>
      <c r="L60" s="2"/>
      <c r="M60" s="2"/>
    </row>
    <row r="61" spans="2:22">
      <c r="B61" s="2"/>
      <c r="C61" s="2"/>
      <c r="D61" s="2"/>
      <c r="E61" s="2"/>
      <c r="F61" s="2"/>
      <c r="G61" s="2"/>
      <c r="H61" s="2"/>
      <c r="I61" s="2"/>
      <c r="J61" s="2"/>
      <c r="K61" s="2"/>
      <c r="L61" s="2"/>
      <c r="M61" s="2"/>
    </row>
    <row r="62" spans="2:22">
      <c r="B62" s="2"/>
      <c r="C62" s="2"/>
      <c r="D62" s="2"/>
      <c r="E62" s="2"/>
      <c r="F62" s="2"/>
      <c r="G62" s="2"/>
      <c r="H62" s="2"/>
      <c r="I62" s="2"/>
      <c r="J62" s="2"/>
      <c r="K62" s="2"/>
      <c r="L62" s="2"/>
      <c r="M62" s="2"/>
    </row>
    <row r="63" spans="2:22">
      <c r="B63" s="2"/>
      <c r="C63" s="2"/>
      <c r="D63" s="2"/>
      <c r="E63" s="2"/>
      <c r="F63" s="2"/>
      <c r="G63" s="2"/>
      <c r="H63" s="2"/>
      <c r="I63" s="2"/>
      <c r="J63" s="2"/>
      <c r="K63" s="2"/>
      <c r="L63" s="2"/>
      <c r="M63" s="2"/>
    </row>
    <row r="64" spans="2:22">
      <c r="B64" s="2"/>
      <c r="C64" s="2"/>
      <c r="D64" s="2"/>
      <c r="E64" s="2"/>
      <c r="F64" s="2"/>
      <c r="G64" s="2"/>
      <c r="H64" s="2"/>
      <c r="I64" s="2"/>
      <c r="J64" s="2"/>
      <c r="K64" s="2"/>
      <c r="L64" s="2"/>
      <c r="M64" s="2"/>
    </row>
    <row r="65" spans="2:13">
      <c r="B65" s="2"/>
      <c r="C65" s="2"/>
      <c r="D65" s="2"/>
      <c r="E65" s="2"/>
      <c r="F65" s="2"/>
      <c r="G65" s="2"/>
      <c r="H65" s="2"/>
      <c r="I65" s="2"/>
      <c r="J65" s="2"/>
      <c r="K65" s="2"/>
      <c r="L65" s="2"/>
      <c r="M65" s="2"/>
    </row>
    <row r="66" spans="2:13">
      <c r="B66" s="2"/>
      <c r="C66" s="2"/>
      <c r="D66" s="2"/>
      <c r="E66" s="2"/>
      <c r="F66" s="2"/>
      <c r="G66" s="2"/>
      <c r="H66" s="2"/>
      <c r="I66" s="2"/>
      <c r="J66" s="2"/>
      <c r="K66" s="2"/>
      <c r="L66" s="2"/>
      <c r="M66" s="2"/>
    </row>
    <row r="67" spans="2:13">
      <c r="B67" s="2"/>
      <c r="C67" s="2"/>
      <c r="D67" s="2"/>
      <c r="E67" s="2"/>
      <c r="F67" s="2"/>
      <c r="G67" s="2"/>
      <c r="H67" s="2"/>
      <c r="I67" s="2"/>
      <c r="J67" s="2"/>
      <c r="K67" s="2"/>
      <c r="L67" s="2"/>
      <c r="M67" s="2"/>
    </row>
    <row r="68" spans="2:13">
      <c r="B68" s="2"/>
      <c r="C68" s="2"/>
      <c r="D68" s="2"/>
      <c r="E68" s="2"/>
      <c r="F68" s="2"/>
      <c r="G68" s="2"/>
      <c r="H68" s="2"/>
      <c r="I68" s="2"/>
      <c r="J68" s="2"/>
      <c r="K68" s="2"/>
      <c r="L68" s="2"/>
      <c r="M68" s="2"/>
    </row>
    <row r="69" spans="2:13">
      <c r="B69" s="2"/>
      <c r="C69" s="2"/>
      <c r="D69" s="2"/>
      <c r="E69" s="2"/>
      <c r="F69" s="2"/>
      <c r="G69" s="2"/>
      <c r="H69" s="2"/>
      <c r="I69" s="2"/>
      <c r="J69" s="2"/>
      <c r="K69" s="2"/>
      <c r="L69" s="2"/>
      <c r="M69" s="2"/>
    </row>
    <row r="70" spans="2:13">
      <c r="B70" s="2"/>
      <c r="C70" s="2"/>
      <c r="D70" s="2"/>
      <c r="E70" s="2"/>
      <c r="F70" s="2"/>
      <c r="G70" s="2"/>
      <c r="H70" s="2"/>
      <c r="I70" s="2"/>
      <c r="J70" s="2"/>
      <c r="K70" s="2"/>
      <c r="L70" s="2"/>
      <c r="M70" s="2"/>
    </row>
    <row r="71" spans="2:13">
      <c r="B71" s="2"/>
      <c r="C71" s="2"/>
      <c r="D71" s="2"/>
      <c r="E71" s="2"/>
      <c r="F71" s="2"/>
      <c r="G71" s="2"/>
      <c r="H71" s="2"/>
      <c r="I71" s="2"/>
      <c r="J71" s="2"/>
      <c r="K71" s="2"/>
      <c r="L71" s="2"/>
      <c r="M71" s="2"/>
    </row>
    <row r="72" spans="2:13">
      <c r="B72" s="2"/>
      <c r="C72" s="2"/>
      <c r="D72" s="2"/>
      <c r="E72" s="2"/>
      <c r="F72" s="2"/>
      <c r="G72" s="2"/>
      <c r="H72" s="2"/>
      <c r="I72" s="2"/>
      <c r="J72" s="2"/>
      <c r="K72" s="2"/>
      <c r="L72" s="2"/>
      <c r="M72" s="2"/>
    </row>
    <row r="73" spans="2:13">
      <c r="B73" s="2"/>
      <c r="C73" s="2"/>
      <c r="D73" s="2"/>
      <c r="E73" s="2"/>
      <c r="F73" s="2"/>
      <c r="G73" s="2"/>
      <c r="H73" s="2"/>
      <c r="I73" s="2"/>
      <c r="J73" s="2"/>
      <c r="K73" s="2"/>
      <c r="L73" s="2"/>
      <c r="M73" s="2"/>
    </row>
    <row r="74" spans="2:13">
      <c r="B74" s="2"/>
      <c r="C74" s="2"/>
      <c r="D74" s="2"/>
      <c r="E74" s="2"/>
      <c r="F74" s="2"/>
      <c r="G74" s="2"/>
      <c r="H74" s="2"/>
      <c r="I74" s="2"/>
      <c r="J74" s="2"/>
      <c r="K74" s="2"/>
      <c r="L74" s="2"/>
      <c r="M74" s="2"/>
    </row>
    <row r="75" spans="2:13">
      <c r="B75" s="2"/>
      <c r="C75" s="2"/>
      <c r="D75" s="2"/>
      <c r="E75" s="2"/>
      <c r="F75" s="2"/>
      <c r="G75" s="2"/>
      <c r="H75" s="2"/>
      <c r="I75" s="2"/>
      <c r="J75" s="2"/>
      <c r="K75" s="2"/>
      <c r="L75" s="2"/>
      <c r="M75" s="2"/>
    </row>
  </sheetData>
  <mergeCells count="25">
    <mergeCell ref="H28:M28"/>
    <mergeCell ref="B35:L35"/>
    <mergeCell ref="C28:C29"/>
    <mergeCell ref="D28:D29"/>
    <mergeCell ref="E28:E29"/>
    <mergeCell ref="F28:F29"/>
    <mergeCell ref="G28:G29"/>
    <mergeCell ref="N25:N26"/>
    <mergeCell ref="C4:C5"/>
    <mergeCell ref="D4:D5"/>
    <mergeCell ref="E4:E5"/>
    <mergeCell ref="F4:F5"/>
    <mergeCell ref="G4:G5"/>
    <mergeCell ref="D16:D17"/>
    <mergeCell ref="E16:E17"/>
    <mergeCell ref="F16:F17"/>
    <mergeCell ref="G16:G17"/>
    <mergeCell ref="H4:M4"/>
    <mergeCell ref="N4:N5"/>
    <mergeCell ref="B13:H13"/>
    <mergeCell ref="B14:I14"/>
    <mergeCell ref="C16:C17"/>
    <mergeCell ref="H16:M16"/>
    <mergeCell ref="B24:L24"/>
    <mergeCell ref="B25:L25"/>
  </mergeCells>
  <conditionalFormatting sqref="F30:I31 C26:G28 F33 C31:C33 E31:E33 C27:F32 F31:M32 C27:M29 N27:N33 J27:M32">
    <cfRule type="cellIs" dxfId="7" priority="12" operator="lessThan">
      <formula>0</formula>
    </cfRule>
  </conditionalFormatting>
  <conditionalFormatting sqref="C6:F11 G10:H11 G6:H8 I11:N11">
    <cfRule type="cellIs" dxfId="2"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C7" sqref="C7"/>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7" t="s">
        <v>69</v>
      </c>
      <c r="C1" s="36"/>
      <c r="D1" s="36"/>
      <c r="E1" s="36"/>
      <c r="F1" s="36"/>
      <c r="G1" s="36"/>
      <c r="H1" s="3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11" t="s">
        <v>72</v>
      </c>
      <c r="C5" s="123" t="s">
        <v>106</v>
      </c>
      <c r="D5" s="118" t="s">
        <v>73</v>
      </c>
      <c r="E5" s="118" t="s">
        <v>74</v>
      </c>
      <c r="F5" s="118" t="s">
        <v>75</v>
      </c>
      <c r="G5" s="118" t="s">
        <v>76</v>
      </c>
      <c r="H5" s="118" t="s">
        <v>77</v>
      </c>
    </row>
    <row r="6" spans="1:13" ht="20.25" customHeight="1">
      <c r="B6" s="122"/>
      <c r="C6" s="124"/>
      <c r="D6" s="112"/>
      <c r="E6" s="112"/>
      <c r="F6" s="112"/>
      <c r="G6" s="112"/>
      <c r="H6" s="112"/>
    </row>
    <row r="7" spans="1:13" ht="20.25" customHeight="1">
      <c r="B7" s="92" t="s">
        <v>27</v>
      </c>
      <c r="C7" s="63">
        <v>-8.661357536999148E-3</v>
      </c>
      <c r="D7" s="33">
        <v>-1.7944381453192881E-2</v>
      </c>
      <c r="E7" s="33">
        <v>1.5090249950417078E-2</v>
      </c>
      <c r="F7" s="33"/>
      <c r="G7" s="33"/>
      <c r="H7" s="33"/>
    </row>
    <row r="8" spans="1:13" ht="20.25" customHeight="1">
      <c r="B8" s="93" t="s">
        <v>78</v>
      </c>
      <c r="C8" s="33">
        <v>9.231093844997984E-3</v>
      </c>
      <c r="D8" s="33">
        <v>3.0275372755782737E-2</v>
      </c>
      <c r="E8" s="33">
        <v>9.8929157057039641E-2</v>
      </c>
      <c r="F8" s="33"/>
      <c r="G8" s="33"/>
      <c r="H8" s="33"/>
    </row>
    <row r="9" spans="1:13" ht="20.25" customHeight="1">
      <c r="B9" s="92" t="s">
        <v>19</v>
      </c>
      <c r="C9" s="33">
        <v>5.3364624609995026E-3</v>
      </c>
      <c r="D9" s="33">
        <v>1.8340237905551504E-2</v>
      </c>
      <c r="E9" s="33">
        <v>9.3786485157005162E-2</v>
      </c>
      <c r="F9" s="33"/>
      <c r="G9" s="33"/>
      <c r="H9" s="33"/>
    </row>
    <row r="10" spans="1:13" ht="20.25" customHeight="1">
      <c r="B10" s="64" t="s">
        <v>18</v>
      </c>
      <c r="C10" s="35">
        <v>2.3085049546003988E-2</v>
      </c>
      <c r="D10" s="35">
        <v>3.0687764467332457E-2</v>
      </c>
      <c r="E10" s="35">
        <v>0.13110160557594308</v>
      </c>
      <c r="F10" s="35"/>
      <c r="G10" s="35"/>
      <c r="H10" s="35"/>
    </row>
    <row r="11" spans="1:13" ht="20.25" customHeight="1">
      <c r="B11" s="6" t="s">
        <v>79</v>
      </c>
      <c r="C11" s="34">
        <v>2.3211004930003831E-3</v>
      </c>
      <c r="D11" s="66">
        <v>5.2273268468170375E-3</v>
      </c>
      <c r="E11" s="66">
        <v>4.8589426233228927E-2</v>
      </c>
      <c r="F11" s="66">
        <v>4.8589426233228927E-2</v>
      </c>
      <c r="G11" s="66">
        <v>3.353693415092307E-2</v>
      </c>
      <c r="H11" s="66">
        <v>4.9798405478109764E-2</v>
      </c>
    </row>
    <row r="12" spans="1:13" ht="20.25" customHeight="1">
      <c r="B12" s="65" t="s">
        <v>26</v>
      </c>
      <c r="C12" s="33">
        <v>-1.7104000667467201E-3</v>
      </c>
      <c r="D12" s="33">
        <v>1.7258969563000104E-2</v>
      </c>
      <c r="E12" s="33">
        <v>-8.1977204582545316E-2</v>
      </c>
      <c r="F12" s="33">
        <v>-8.1977204582545316E-2</v>
      </c>
      <c r="G12" s="33">
        <v>-1.8647073073640663E-2</v>
      </c>
      <c r="H12" s="33">
        <v>-2.0542893669224238E-2</v>
      </c>
    </row>
    <row r="13" spans="1:13" ht="20.25" customHeight="1">
      <c r="B13" s="32" t="s">
        <v>80</v>
      </c>
      <c r="C13" s="31">
        <v>6.0000000000000006E-4</v>
      </c>
      <c r="D13" s="31">
        <v>2.2499999999999999E-2</v>
      </c>
      <c r="E13" s="31">
        <v>-3.3400000000000006E-2</v>
      </c>
      <c r="F13" s="31">
        <v>-3.3400000000000006E-2</v>
      </c>
      <c r="G13" s="31">
        <v>1.4900000000000004E-2</v>
      </c>
      <c r="H13" s="31">
        <v>2.9299999999999996E-2</v>
      </c>
    </row>
    <row r="14" spans="1:13" ht="20.25" customHeight="1">
      <c r="B14" s="119" t="s">
        <v>81</v>
      </c>
      <c r="C14" s="119"/>
      <c r="D14" s="119"/>
      <c r="E14" s="119"/>
      <c r="F14" s="119"/>
      <c r="G14" s="119"/>
      <c r="H14" s="119"/>
    </row>
    <row r="15" spans="1:13" s="58" customFormat="1" ht="20.25" customHeight="1">
      <c r="B15" s="125" t="s">
        <v>82</v>
      </c>
      <c r="C15" s="125"/>
      <c r="D15" s="125"/>
      <c r="E15" s="125"/>
      <c r="F15" s="103"/>
      <c r="G15" s="103"/>
      <c r="H15" s="103"/>
    </row>
    <row r="16" spans="1:13" s="58" customFormat="1" ht="12.75" customHeight="1">
      <c r="B16" s="120" t="s">
        <v>83</v>
      </c>
      <c r="C16" s="120"/>
      <c r="D16" s="120"/>
      <c r="E16" s="120"/>
      <c r="F16" s="120"/>
      <c r="G16" s="120"/>
      <c r="H16" s="120"/>
    </row>
    <row r="17" spans="2:8" s="58" customFormat="1" ht="12.75" customHeight="1">
      <c r="B17" s="120" t="s">
        <v>84</v>
      </c>
      <c r="C17" s="120"/>
      <c r="D17" s="120"/>
      <c r="E17" s="120"/>
      <c r="F17" s="120"/>
      <c r="G17" s="120"/>
      <c r="H17" s="120"/>
    </row>
    <row r="18" spans="2:8" ht="15" customHeight="1">
      <c r="B18" s="121"/>
      <c r="C18" s="121"/>
      <c r="D18" s="121"/>
      <c r="E18" s="121"/>
      <c r="F18" s="121"/>
      <c r="G18" s="121"/>
      <c r="H18" s="121"/>
    </row>
    <row r="19" spans="2:8" ht="15" customHeight="1">
      <c r="B19" s="59"/>
      <c r="C19" s="59"/>
      <c r="D19" s="59"/>
      <c r="E19" s="59"/>
      <c r="F19" s="59"/>
      <c r="G19" s="59"/>
      <c r="H19" s="59"/>
    </row>
    <row r="20" spans="2:8" ht="15" customHeight="1"/>
    <row r="21" spans="2:8" ht="121.5" customHeight="1">
      <c r="B21" s="117" t="s">
        <v>70</v>
      </c>
      <c r="C21" s="117"/>
      <c r="D21" s="117"/>
      <c r="E21" s="117"/>
      <c r="F21" s="117"/>
      <c r="G21" s="117"/>
      <c r="H21" s="117"/>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3">
    <mergeCell ref="B21:H21"/>
    <mergeCell ref="H5:H6"/>
    <mergeCell ref="B14:H14"/>
    <mergeCell ref="B16:H16"/>
    <mergeCell ref="B17:H17"/>
    <mergeCell ref="B18:H18"/>
    <mergeCell ref="B5:B6"/>
    <mergeCell ref="C5:C6"/>
    <mergeCell ref="D5:D6"/>
    <mergeCell ref="E5:E6"/>
    <mergeCell ref="F5:F6"/>
    <mergeCell ref="G5:G6"/>
    <mergeCell ref="B15:E15"/>
  </mergeCells>
  <conditionalFormatting sqref="C7:H13">
    <cfRule type="cellIs" dxfId="6" priority="6" operator="lessThan">
      <formula>0</formula>
    </cfRule>
  </conditionalFormatting>
  <conditionalFormatting sqref="C13:H13">
    <cfRule type="cellIs" dxfId="5" priority="5" operator="lessThan">
      <formula>0</formula>
    </cfRule>
  </conditionalFormatting>
  <conditionalFormatting sqref="C12:H13">
    <cfRule type="cellIs" dxfId="4" priority="4" operator="lessThan">
      <formula>0</formula>
    </cfRule>
  </conditionalFormatting>
  <conditionalFormatting sqref="C7:H13">
    <cfRule type="cellIs" dxfId="3"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3.xml><?xml version="1.0" encoding="utf-8"?>
<worksheet xmlns="http://schemas.openxmlformats.org/spreadsheetml/2006/main" xmlns:r="http://schemas.openxmlformats.org/officeDocument/2006/relationships">
  <sheetPr codeName="Hoja1"/>
  <dimension ref="A1:WVN65536"/>
  <sheetViews>
    <sheetView view="pageBreakPreview" topLeftCell="A34" zoomScale="70" zoomScaleNormal="85" zoomScaleSheetLayoutView="70" workbookViewId="0">
      <selection activeCell="E75" sqref="E75:E76"/>
    </sheetView>
  </sheetViews>
  <sheetFormatPr baseColWidth="10" defaultColWidth="0" defaultRowHeight="15" customHeight="1" zeroHeight="1"/>
  <cols>
    <col min="1" max="1" width="10.28515625" style="1" customWidth="1"/>
    <col min="2" max="2" width="13.42578125" style="39" customWidth="1"/>
    <col min="3" max="3" width="13.5703125" style="39" customWidth="1"/>
    <col min="4" max="5" width="11.28515625" style="39" customWidth="1"/>
    <col min="6" max="6" width="5.7109375" style="39" bestFit="1" customWidth="1"/>
    <col min="7" max="7" width="44.28515625" style="39" customWidth="1"/>
    <col min="8" max="9" width="44.28515625" style="39" hidden="1" customWidth="1"/>
    <col min="10" max="15" width="0" style="39" hidden="1" customWidth="1"/>
    <col min="16" max="256" width="44.28515625" style="39" hidden="1"/>
    <col min="257" max="257" width="10.28515625" style="39" hidden="1" customWidth="1"/>
    <col min="258" max="258" width="13.42578125" style="39" hidden="1" customWidth="1"/>
    <col min="259" max="261" width="11.28515625" style="39" hidden="1" customWidth="1"/>
    <col min="262" max="262" width="5.7109375" style="39" hidden="1" customWidth="1"/>
    <col min="263" max="271" width="44.28515625" style="39" hidden="1" customWidth="1"/>
    <col min="272" max="512" width="44.28515625" style="39" hidden="1"/>
    <col min="513" max="513" width="10.28515625" style="39" hidden="1" customWidth="1"/>
    <col min="514" max="514" width="13.42578125" style="39" hidden="1" customWidth="1"/>
    <col min="515" max="517" width="11.28515625" style="39" hidden="1" customWidth="1"/>
    <col min="518" max="518" width="5.7109375" style="39" hidden="1" customWidth="1"/>
    <col min="519" max="527" width="44.28515625" style="39" hidden="1" customWidth="1"/>
    <col min="528" max="768" width="44.28515625" style="39" hidden="1"/>
    <col min="769" max="769" width="10.28515625" style="39" hidden="1" customWidth="1"/>
    <col min="770" max="770" width="13.42578125" style="39" hidden="1" customWidth="1"/>
    <col min="771" max="773" width="11.28515625" style="39" hidden="1" customWidth="1"/>
    <col min="774" max="774" width="5.7109375" style="39" hidden="1" customWidth="1"/>
    <col min="775" max="783" width="44.28515625" style="39" hidden="1" customWidth="1"/>
    <col min="784" max="1024" width="44.28515625" style="39" hidden="1"/>
    <col min="1025" max="1025" width="10.28515625" style="39" hidden="1" customWidth="1"/>
    <col min="1026" max="1026" width="13.42578125" style="39" hidden="1" customWidth="1"/>
    <col min="1027" max="1029" width="11.28515625" style="39" hidden="1" customWidth="1"/>
    <col min="1030" max="1030" width="5.7109375" style="39" hidden="1" customWidth="1"/>
    <col min="1031" max="1039" width="44.28515625" style="39" hidden="1" customWidth="1"/>
    <col min="1040" max="1280" width="44.28515625" style="39" hidden="1"/>
    <col min="1281" max="1281" width="10.28515625" style="39" hidden="1" customWidth="1"/>
    <col min="1282" max="1282" width="13.42578125" style="39" hidden="1" customWidth="1"/>
    <col min="1283" max="1285" width="11.28515625" style="39" hidden="1" customWidth="1"/>
    <col min="1286" max="1286" width="5.7109375" style="39" hidden="1" customWidth="1"/>
    <col min="1287" max="1295" width="44.28515625" style="39" hidden="1" customWidth="1"/>
    <col min="1296" max="1536" width="44.28515625" style="39" hidden="1"/>
    <col min="1537" max="1537" width="10.28515625" style="39" hidden="1" customWidth="1"/>
    <col min="1538" max="1538" width="13.42578125" style="39" hidden="1" customWidth="1"/>
    <col min="1539" max="1541" width="11.28515625" style="39" hidden="1" customWidth="1"/>
    <col min="1542" max="1542" width="5.7109375" style="39" hidden="1" customWidth="1"/>
    <col min="1543" max="1551" width="44.28515625" style="39" hidden="1" customWidth="1"/>
    <col min="1552" max="1792" width="44.28515625" style="39" hidden="1"/>
    <col min="1793" max="1793" width="10.28515625" style="39" hidden="1" customWidth="1"/>
    <col min="1794" max="1794" width="13.42578125" style="39" hidden="1" customWidth="1"/>
    <col min="1795" max="1797" width="11.28515625" style="39" hidden="1" customWidth="1"/>
    <col min="1798" max="1798" width="5.7109375" style="39" hidden="1" customWidth="1"/>
    <col min="1799" max="1807" width="44.28515625" style="39" hidden="1" customWidth="1"/>
    <col min="1808" max="2048" width="44.28515625" style="39" hidden="1"/>
    <col min="2049" max="2049" width="10.28515625" style="39" hidden="1" customWidth="1"/>
    <col min="2050" max="2050" width="13.42578125" style="39" hidden="1" customWidth="1"/>
    <col min="2051" max="2053" width="11.28515625" style="39" hidden="1" customWidth="1"/>
    <col min="2054" max="2054" width="5.7109375" style="39" hidden="1" customWidth="1"/>
    <col min="2055" max="2063" width="44.28515625" style="39" hidden="1" customWidth="1"/>
    <col min="2064" max="2304" width="44.28515625" style="39" hidden="1"/>
    <col min="2305" max="2305" width="10.28515625" style="39" hidden="1" customWidth="1"/>
    <col min="2306" max="2306" width="13.42578125" style="39" hidden="1" customWidth="1"/>
    <col min="2307" max="2309" width="11.28515625" style="39" hidden="1" customWidth="1"/>
    <col min="2310" max="2310" width="5.7109375" style="39" hidden="1" customWidth="1"/>
    <col min="2311" max="2319" width="44.28515625" style="39" hidden="1" customWidth="1"/>
    <col min="2320" max="2560" width="44.28515625" style="39" hidden="1"/>
    <col min="2561" max="2561" width="10.28515625" style="39" hidden="1" customWidth="1"/>
    <col min="2562" max="2562" width="13.42578125" style="39" hidden="1" customWidth="1"/>
    <col min="2563" max="2565" width="11.28515625" style="39" hidden="1" customWidth="1"/>
    <col min="2566" max="2566" width="5.7109375" style="39" hidden="1" customWidth="1"/>
    <col min="2567" max="2575" width="44.28515625" style="39" hidden="1" customWidth="1"/>
    <col min="2576" max="2816" width="44.28515625" style="39" hidden="1"/>
    <col min="2817" max="2817" width="10.28515625" style="39" hidden="1" customWidth="1"/>
    <col min="2818" max="2818" width="13.42578125" style="39" hidden="1" customWidth="1"/>
    <col min="2819" max="2821" width="11.28515625" style="39" hidden="1" customWidth="1"/>
    <col min="2822" max="2822" width="5.7109375" style="39" hidden="1" customWidth="1"/>
    <col min="2823" max="2831" width="44.28515625" style="39" hidden="1" customWidth="1"/>
    <col min="2832" max="3072" width="44.28515625" style="39" hidden="1"/>
    <col min="3073" max="3073" width="10.28515625" style="39" hidden="1" customWidth="1"/>
    <col min="3074" max="3074" width="13.42578125" style="39" hidden="1" customWidth="1"/>
    <col min="3075" max="3077" width="11.28515625" style="39" hidden="1" customWidth="1"/>
    <col min="3078" max="3078" width="5.7109375" style="39" hidden="1" customWidth="1"/>
    <col min="3079" max="3087" width="44.28515625" style="39" hidden="1" customWidth="1"/>
    <col min="3088" max="3328" width="44.28515625" style="39" hidden="1"/>
    <col min="3329" max="3329" width="10.28515625" style="39" hidden="1" customWidth="1"/>
    <col min="3330" max="3330" width="13.42578125" style="39" hidden="1" customWidth="1"/>
    <col min="3331" max="3333" width="11.28515625" style="39" hidden="1" customWidth="1"/>
    <col min="3334" max="3334" width="5.7109375" style="39" hidden="1" customWidth="1"/>
    <col min="3335" max="3343" width="44.28515625" style="39" hidden="1" customWidth="1"/>
    <col min="3344" max="3584" width="44.28515625" style="39" hidden="1"/>
    <col min="3585" max="3585" width="10.28515625" style="39" hidden="1" customWidth="1"/>
    <col min="3586" max="3586" width="13.42578125" style="39" hidden="1" customWidth="1"/>
    <col min="3587" max="3589" width="11.28515625" style="39" hidden="1" customWidth="1"/>
    <col min="3590" max="3590" width="5.7109375" style="39" hidden="1" customWidth="1"/>
    <col min="3591" max="3599" width="44.28515625" style="39" hidden="1" customWidth="1"/>
    <col min="3600" max="3840" width="44.28515625" style="39" hidden="1"/>
    <col min="3841" max="3841" width="10.28515625" style="39" hidden="1" customWidth="1"/>
    <col min="3842" max="3842" width="13.42578125" style="39" hidden="1" customWidth="1"/>
    <col min="3843" max="3845" width="11.28515625" style="39" hidden="1" customWidth="1"/>
    <col min="3846" max="3846" width="5.7109375" style="39" hidden="1" customWidth="1"/>
    <col min="3847" max="3855" width="44.28515625" style="39" hidden="1" customWidth="1"/>
    <col min="3856" max="4096" width="44.28515625" style="39" hidden="1"/>
    <col min="4097" max="4097" width="10.28515625" style="39" hidden="1" customWidth="1"/>
    <col min="4098" max="4098" width="13.42578125" style="39" hidden="1" customWidth="1"/>
    <col min="4099" max="4101" width="11.28515625" style="39" hidden="1" customWidth="1"/>
    <col min="4102" max="4102" width="5.7109375" style="39" hidden="1" customWidth="1"/>
    <col min="4103" max="4111" width="44.28515625" style="39" hidden="1" customWidth="1"/>
    <col min="4112" max="4352" width="44.28515625" style="39" hidden="1"/>
    <col min="4353" max="4353" width="10.28515625" style="39" hidden="1" customWidth="1"/>
    <col min="4354" max="4354" width="13.42578125" style="39" hidden="1" customWidth="1"/>
    <col min="4355" max="4357" width="11.28515625" style="39" hidden="1" customWidth="1"/>
    <col min="4358" max="4358" width="5.7109375" style="39" hidden="1" customWidth="1"/>
    <col min="4359" max="4367" width="44.28515625" style="39" hidden="1" customWidth="1"/>
    <col min="4368" max="4608" width="44.28515625" style="39" hidden="1"/>
    <col min="4609" max="4609" width="10.28515625" style="39" hidden="1" customWidth="1"/>
    <col min="4610" max="4610" width="13.42578125" style="39" hidden="1" customWidth="1"/>
    <col min="4611" max="4613" width="11.28515625" style="39" hidden="1" customWidth="1"/>
    <col min="4614" max="4614" width="5.7109375" style="39" hidden="1" customWidth="1"/>
    <col min="4615" max="4623" width="44.28515625" style="39" hidden="1" customWidth="1"/>
    <col min="4624" max="4864" width="44.28515625" style="39" hidden="1"/>
    <col min="4865" max="4865" width="10.28515625" style="39" hidden="1" customWidth="1"/>
    <col min="4866" max="4866" width="13.42578125" style="39" hidden="1" customWidth="1"/>
    <col min="4867" max="4869" width="11.28515625" style="39" hidden="1" customWidth="1"/>
    <col min="4870" max="4870" width="5.7109375" style="39" hidden="1" customWidth="1"/>
    <col min="4871" max="4879" width="44.28515625" style="39" hidden="1" customWidth="1"/>
    <col min="4880" max="5120" width="44.28515625" style="39" hidden="1"/>
    <col min="5121" max="5121" width="10.28515625" style="39" hidden="1" customWidth="1"/>
    <col min="5122" max="5122" width="13.42578125" style="39" hidden="1" customWidth="1"/>
    <col min="5123" max="5125" width="11.28515625" style="39" hidden="1" customWidth="1"/>
    <col min="5126" max="5126" width="5.7109375" style="39" hidden="1" customWidth="1"/>
    <col min="5127" max="5135" width="44.28515625" style="39" hidden="1" customWidth="1"/>
    <col min="5136" max="5376" width="44.28515625" style="39" hidden="1"/>
    <col min="5377" max="5377" width="10.28515625" style="39" hidden="1" customWidth="1"/>
    <col min="5378" max="5378" width="13.42578125" style="39" hidden="1" customWidth="1"/>
    <col min="5379" max="5381" width="11.28515625" style="39" hidden="1" customWidth="1"/>
    <col min="5382" max="5382" width="5.7109375" style="39" hidden="1" customWidth="1"/>
    <col min="5383" max="5391" width="44.28515625" style="39" hidden="1" customWidth="1"/>
    <col min="5392" max="5632" width="44.28515625" style="39" hidden="1"/>
    <col min="5633" max="5633" width="10.28515625" style="39" hidden="1" customWidth="1"/>
    <col min="5634" max="5634" width="13.42578125" style="39" hidden="1" customWidth="1"/>
    <col min="5635" max="5637" width="11.28515625" style="39" hidden="1" customWidth="1"/>
    <col min="5638" max="5638" width="5.7109375" style="39" hidden="1" customWidth="1"/>
    <col min="5639" max="5647" width="44.28515625" style="39" hidden="1" customWidth="1"/>
    <col min="5648" max="5888" width="44.28515625" style="39" hidden="1"/>
    <col min="5889" max="5889" width="10.28515625" style="39" hidden="1" customWidth="1"/>
    <col min="5890" max="5890" width="13.42578125" style="39" hidden="1" customWidth="1"/>
    <col min="5891" max="5893" width="11.28515625" style="39" hidden="1" customWidth="1"/>
    <col min="5894" max="5894" width="5.7109375" style="39" hidden="1" customWidth="1"/>
    <col min="5895" max="5903" width="44.28515625" style="39" hidden="1" customWidth="1"/>
    <col min="5904" max="6144" width="44.28515625" style="39" hidden="1"/>
    <col min="6145" max="6145" width="10.28515625" style="39" hidden="1" customWidth="1"/>
    <col min="6146" max="6146" width="13.42578125" style="39" hidden="1" customWidth="1"/>
    <col min="6147" max="6149" width="11.28515625" style="39" hidden="1" customWidth="1"/>
    <col min="6150" max="6150" width="5.7109375" style="39" hidden="1" customWidth="1"/>
    <col min="6151" max="6159" width="44.28515625" style="39" hidden="1" customWidth="1"/>
    <col min="6160" max="6400" width="44.28515625" style="39" hidden="1"/>
    <col min="6401" max="6401" width="10.28515625" style="39" hidden="1" customWidth="1"/>
    <col min="6402" max="6402" width="13.42578125" style="39" hidden="1" customWidth="1"/>
    <col min="6403" max="6405" width="11.28515625" style="39" hidden="1" customWidth="1"/>
    <col min="6406" max="6406" width="5.7109375" style="39" hidden="1" customWidth="1"/>
    <col min="6407" max="6415" width="44.28515625" style="39" hidden="1" customWidth="1"/>
    <col min="6416" max="6656" width="44.28515625" style="39" hidden="1"/>
    <col min="6657" max="6657" width="10.28515625" style="39" hidden="1" customWidth="1"/>
    <col min="6658" max="6658" width="13.42578125" style="39" hidden="1" customWidth="1"/>
    <col min="6659" max="6661" width="11.28515625" style="39" hidden="1" customWidth="1"/>
    <col min="6662" max="6662" width="5.7109375" style="39" hidden="1" customWidth="1"/>
    <col min="6663" max="6671" width="44.28515625" style="39" hidden="1" customWidth="1"/>
    <col min="6672" max="6912" width="44.28515625" style="39" hidden="1"/>
    <col min="6913" max="6913" width="10.28515625" style="39" hidden="1" customWidth="1"/>
    <col min="6914" max="6914" width="13.42578125" style="39" hidden="1" customWidth="1"/>
    <col min="6915" max="6917" width="11.28515625" style="39" hidden="1" customWidth="1"/>
    <col min="6918" max="6918" width="5.7109375" style="39" hidden="1" customWidth="1"/>
    <col min="6919" max="6927" width="44.28515625" style="39" hidden="1" customWidth="1"/>
    <col min="6928" max="7168" width="44.28515625" style="39" hidden="1"/>
    <col min="7169" max="7169" width="10.28515625" style="39" hidden="1" customWidth="1"/>
    <col min="7170" max="7170" width="13.42578125" style="39" hidden="1" customWidth="1"/>
    <col min="7171" max="7173" width="11.28515625" style="39" hidden="1" customWidth="1"/>
    <col min="7174" max="7174" width="5.7109375" style="39" hidden="1" customWidth="1"/>
    <col min="7175" max="7183" width="44.28515625" style="39" hidden="1" customWidth="1"/>
    <col min="7184" max="7424" width="44.28515625" style="39" hidden="1"/>
    <col min="7425" max="7425" width="10.28515625" style="39" hidden="1" customWidth="1"/>
    <col min="7426" max="7426" width="13.42578125" style="39" hidden="1" customWidth="1"/>
    <col min="7427" max="7429" width="11.28515625" style="39" hidden="1" customWidth="1"/>
    <col min="7430" max="7430" width="5.7109375" style="39" hidden="1" customWidth="1"/>
    <col min="7431" max="7439" width="44.28515625" style="39" hidden="1" customWidth="1"/>
    <col min="7440" max="7680" width="44.28515625" style="39" hidden="1"/>
    <col min="7681" max="7681" width="10.28515625" style="39" hidden="1" customWidth="1"/>
    <col min="7682" max="7682" width="13.42578125" style="39" hidden="1" customWidth="1"/>
    <col min="7683" max="7685" width="11.28515625" style="39" hidden="1" customWidth="1"/>
    <col min="7686" max="7686" width="5.7109375" style="39" hidden="1" customWidth="1"/>
    <col min="7687" max="7695" width="44.28515625" style="39" hidden="1" customWidth="1"/>
    <col min="7696" max="7936" width="44.28515625" style="39" hidden="1"/>
    <col min="7937" max="7937" width="10.28515625" style="39" hidden="1" customWidth="1"/>
    <col min="7938" max="7938" width="13.42578125" style="39" hidden="1" customWidth="1"/>
    <col min="7939" max="7941" width="11.28515625" style="39" hidden="1" customWidth="1"/>
    <col min="7942" max="7942" width="5.7109375" style="39" hidden="1" customWidth="1"/>
    <col min="7943" max="7951" width="44.28515625" style="39" hidden="1" customWidth="1"/>
    <col min="7952" max="8192" width="44.28515625" style="39" hidden="1"/>
    <col min="8193" max="8193" width="10.28515625" style="39" hidden="1" customWidth="1"/>
    <col min="8194" max="8194" width="13.42578125" style="39" hidden="1" customWidth="1"/>
    <col min="8195" max="8197" width="11.28515625" style="39" hidden="1" customWidth="1"/>
    <col min="8198" max="8198" width="5.7109375" style="39" hidden="1" customWidth="1"/>
    <col min="8199" max="8207" width="44.28515625" style="39" hidden="1" customWidth="1"/>
    <col min="8208" max="8448" width="44.28515625" style="39" hidden="1"/>
    <col min="8449" max="8449" width="10.28515625" style="39" hidden="1" customWidth="1"/>
    <col min="8450" max="8450" width="13.42578125" style="39" hidden="1" customWidth="1"/>
    <col min="8451" max="8453" width="11.28515625" style="39" hidden="1" customWidth="1"/>
    <col min="8454" max="8454" width="5.7109375" style="39" hidden="1" customWidth="1"/>
    <col min="8455" max="8463" width="44.28515625" style="39" hidden="1" customWidth="1"/>
    <col min="8464" max="8704" width="44.28515625" style="39" hidden="1"/>
    <col min="8705" max="8705" width="10.28515625" style="39" hidden="1" customWidth="1"/>
    <col min="8706" max="8706" width="13.42578125" style="39" hidden="1" customWidth="1"/>
    <col min="8707" max="8709" width="11.28515625" style="39" hidden="1" customWidth="1"/>
    <col min="8710" max="8710" width="5.7109375" style="39" hidden="1" customWidth="1"/>
    <col min="8711" max="8719" width="44.28515625" style="39" hidden="1" customWidth="1"/>
    <col min="8720" max="8960" width="44.28515625" style="39" hidden="1"/>
    <col min="8961" max="8961" width="10.28515625" style="39" hidden="1" customWidth="1"/>
    <col min="8962" max="8962" width="13.42578125" style="39" hidden="1" customWidth="1"/>
    <col min="8963" max="8965" width="11.28515625" style="39" hidden="1" customWidth="1"/>
    <col min="8966" max="8966" width="5.7109375" style="39" hidden="1" customWidth="1"/>
    <col min="8967" max="8975" width="44.28515625" style="39" hidden="1" customWidth="1"/>
    <col min="8976" max="9216" width="44.28515625" style="39" hidden="1"/>
    <col min="9217" max="9217" width="10.28515625" style="39" hidden="1" customWidth="1"/>
    <col min="9218" max="9218" width="13.42578125" style="39" hidden="1" customWidth="1"/>
    <col min="9219" max="9221" width="11.28515625" style="39" hidden="1" customWidth="1"/>
    <col min="9222" max="9222" width="5.7109375" style="39" hidden="1" customWidth="1"/>
    <col min="9223" max="9231" width="44.28515625" style="39" hidden="1" customWidth="1"/>
    <col min="9232" max="9472" width="44.28515625" style="39" hidden="1"/>
    <col min="9473" max="9473" width="10.28515625" style="39" hidden="1" customWidth="1"/>
    <col min="9474" max="9474" width="13.42578125" style="39" hidden="1" customWidth="1"/>
    <col min="9475" max="9477" width="11.28515625" style="39" hidden="1" customWidth="1"/>
    <col min="9478" max="9478" width="5.7109375" style="39" hidden="1" customWidth="1"/>
    <col min="9479" max="9487" width="44.28515625" style="39" hidden="1" customWidth="1"/>
    <col min="9488" max="9728" width="44.28515625" style="39" hidden="1"/>
    <col min="9729" max="9729" width="10.28515625" style="39" hidden="1" customWidth="1"/>
    <col min="9730" max="9730" width="13.42578125" style="39" hidden="1" customWidth="1"/>
    <col min="9731" max="9733" width="11.28515625" style="39" hidden="1" customWidth="1"/>
    <col min="9734" max="9734" width="5.7109375" style="39" hidden="1" customWidth="1"/>
    <col min="9735" max="9743" width="44.28515625" style="39" hidden="1" customWidth="1"/>
    <col min="9744" max="9984" width="44.28515625" style="39" hidden="1"/>
    <col min="9985" max="9985" width="10.28515625" style="39" hidden="1" customWidth="1"/>
    <col min="9986" max="9986" width="13.42578125" style="39" hidden="1" customWidth="1"/>
    <col min="9987" max="9989" width="11.28515625" style="39" hidden="1" customWidth="1"/>
    <col min="9990" max="9990" width="5.7109375" style="39" hidden="1" customWidth="1"/>
    <col min="9991" max="9999" width="44.28515625" style="39" hidden="1" customWidth="1"/>
    <col min="10000" max="10240" width="44.28515625" style="39" hidden="1"/>
    <col min="10241" max="10241" width="10.28515625" style="39" hidden="1" customWidth="1"/>
    <col min="10242" max="10242" width="13.42578125" style="39" hidden="1" customWidth="1"/>
    <col min="10243" max="10245" width="11.28515625" style="39" hidden="1" customWidth="1"/>
    <col min="10246" max="10246" width="5.7109375" style="39" hidden="1" customWidth="1"/>
    <col min="10247" max="10255" width="44.28515625" style="39" hidden="1" customWidth="1"/>
    <col min="10256" max="10496" width="44.28515625" style="39" hidden="1"/>
    <col min="10497" max="10497" width="10.28515625" style="39" hidden="1" customWidth="1"/>
    <col min="10498" max="10498" width="13.42578125" style="39" hidden="1" customWidth="1"/>
    <col min="10499" max="10501" width="11.28515625" style="39" hidden="1" customWidth="1"/>
    <col min="10502" max="10502" width="5.7109375" style="39" hidden="1" customWidth="1"/>
    <col min="10503" max="10511" width="44.28515625" style="39" hidden="1" customWidth="1"/>
    <col min="10512" max="10752" width="44.28515625" style="39" hidden="1"/>
    <col min="10753" max="10753" width="10.28515625" style="39" hidden="1" customWidth="1"/>
    <col min="10754" max="10754" width="13.42578125" style="39" hidden="1" customWidth="1"/>
    <col min="10755" max="10757" width="11.28515625" style="39" hidden="1" customWidth="1"/>
    <col min="10758" max="10758" width="5.7109375" style="39" hidden="1" customWidth="1"/>
    <col min="10759" max="10767" width="44.28515625" style="39" hidden="1" customWidth="1"/>
    <col min="10768" max="11008" width="44.28515625" style="39" hidden="1"/>
    <col min="11009" max="11009" width="10.28515625" style="39" hidden="1" customWidth="1"/>
    <col min="11010" max="11010" width="13.42578125" style="39" hidden="1" customWidth="1"/>
    <col min="11011" max="11013" width="11.28515625" style="39" hidden="1" customWidth="1"/>
    <col min="11014" max="11014" width="5.7109375" style="39" hidden="1" customWidth="1"/>
    <col min="11015" max="11023" width="44.28515625" style="39" hidden="1" customWidth="1"/>
    <col min="11024" max="11264" width="44.28515625" style="39" hidden="1"/>
    <col min="11265" max="11265" width="10.28515625" style="39" hidden="1" customWidth="1"/>
    <col min="11266" max="11266" width="13.42578125" style="39" hidden="1" customWidth="1"/>
    <col min="11267" max="11269" width="11.28515625" style="39" hidden="1" customWidth="1"/>
    <col min="11270" max="11270" width="5.7109375" style="39" hidden="1" customWidth="1"/>
    <col min="11271" max="11279" width="44.28515625" style="39" hidden="1" customWidth="1"/>
    <col min="11280" max="11520" width="44.28515625" style="39" hidden="1"/>
    <col min="11521" max="11521" width="10.28515625" style="39" hidden="1" customWidth="1"/>
    <col min="11522" max="11522" width="13.42578125" style="39" hidden="1" customWidth="1"/>
    <col min="11523" max="11525" width="11.28515625" style="39" hidden="1" customWidth="1"/>
    <col min="11526" max="11526" width="5.7109375" style="39" hidden="1" customWidth="1"/>
    <col min="11527" max="11535" width="44.28515625" style="39" hidden="1" customWidth="1"/>
    <col min="11536" max="11776" width="44.28515625" style="39" hidden="1"/>
    <col min="11777" max="11777" width="10.28515625" style="39" hidden="1" customWidth="1"/>
    <col min="11778" max="11778" width="13.42578125" style="39" hidden="1" customWidth="1"/>
    <col min="11779" max="11781" width="11.28515625" style="39" hidden="1" customWidth="1"/>
    <col min="11782" max="11782" width="5.7109375" style="39" hidden="1" customWidth="1"/>
    <col min="11783" max="11791" width="44.28515625" style="39" hidden="1" customWidth="1"/>
    <col min="11792" max="12032" width="44.28515625" style="39" hidden="1"/>
    <col min="12033" max="12033" width="10.28515625" style="39" hidden="1" customWidth="1"/>
    <col min="12034" max="12034" width="13.42578125" style="39" hidden="1" customWidth="1"/>
    <col min="12035" max="12037" width="11.28515625" style="39" hidden="1" customWidth="1"/>
    <col min="12038" max="12038" width="5.7109375" style="39" hidden="1" customWidth="1"/>
    <col min="12039" max="12047" width="44.28515625" style="39" hidden="1" customWidth="1"/>
    <col min="12048" max="12288" width="44.28515625" style="39" hidden="1"/>
    <col min="12289" max="12289" width="10.28515625" style="39" hidden="1" customWidth="1"/>
    <col min="12290" max="12290" width="13.42578125" style="39" hidden="1" customWidth="1"/>
    <col min="12291" max="12293" width="11.28515625" style="39" hidden="1" customWidth="1"/>
    <col min="12294" max="12294" width="5.7109375" style="39" hidden="1" customWidth="1"/>
    <col min="12295" max="12303" width="44.28515625" style="39" hidden="1" customWidth="1"/>
    <col min="12304" max="12544" width="44.28515625" style="39" hidden="1"/>
    <col min="12545" max="12545" width="10.28515625" style="39" hidden="1" customWidth="1"/>
    <col min="12546" max="12546" width="13.42578125" style="39" hidden="1" customWidth="1"/>
    <col min="12547" max="12549" width="11.28515625" style="39" hidden="1" customWidth="1"/>
    <col min="12550" max="12550" width="5.7109375" style="39" hidden="1" customWidth="1"/>
    <col min="12551" max="12559" width="44.28515625" style="39" hidden="1" customWidth="1"/>
    <col min="12560" max="12800" width="44.28515625" style="39" hidden="1"/>
    <col min="12801" max="12801" width="10.28515625" style="39" hidden="1" customWidth="1"/>
    <col min="12802" max="12802" width="13.42578125" style="39" hidden="1" customWidth="1"/>
    <col min="12803" max="12805" width="11.28515625" style="39" hidden="1" customWidth="1"/>
    <col min="12806" max="12806" width="5.7109375" style="39" hidden="1" customWidth="1"/>
    <col min="12807" max="12815" width="44.28515625" style="39" hidden="1" customWidth="1"/>
    <col min="12816" max="13056" width="44.28515625" style="39" hidden="1"/>
    <col min="13057" max="13057" width="10.28515625" style="39" hidden="1" customWidth="1"/>
    <col min="13058" max="13058" width="13.42578125" style="39" hidden="1" customWidth="1"/>
    <col min="13059" max="13061" width="11.28515625" style="39" hidden="1" customWidth="1"/>
    <col min="13062" max="13062" width="5.7109375" style="39" hidden="1" customWidth="1"/>
    <col min="13063" max="13071" width="44.28515625" style="39" hidden="1" customWidth="1"/>
    <col min="13072" max="13312" width="44.28515625" style="39" hidden="1"/>
    <col min="13313" max="13313" width="10.28515625" style="39" hidden="1" customWidth="1"/>
    <col min="13314" max="13314" width="13.42578125" style="39" hidden="1" customWidth="1"/>
    <col min="13315" max="13317" width="11.28515625" style="39" hidden="1" customWidth="1"/>
    <col min="13318" max="13318" width="5.7109375" style="39" hidden="1" customWidth="1"/>
    <col min="13319" max="13327" width="44.28515625" style="39" hidden="1" customWidth="1"/>
    <col min="13328" max="13568" width="44.28515625" style="39" hidden="1"/>
    <col min="13569" max="13569" width="10.28515625" style="39" hidden="1" customWidth="1"/>
    <col min="13570" max="13570" width="13.42578125" style="39" hidden="1" customWidth="1"/>
    <col min="13571" max="13573" width="11.28515625" style="39" hidden="1" customWidth="1"/>
    <col min="13574" max="13574" width="5.7109375" style="39" hidden="1" customWidth="1"/>
    <col min="13575" max="13583" width="44.28515625" style="39" hidden="1" customWidth="1"/>
    <col min="13584" max="13824" width="44.28515625" style="39" hidden="1"/>
    <col min="13825" max="13825" width="10.28515625" style="39" hidden="1" customWidth="1"/>
    <col min="13826" max="13826" width="13.42578125" style="39" hidden="1" customWidth="1"/>
    <col min="13827" max="13829" width="11.28515625" style="39" hidden="1" customWidth="1"/>
    <col min="13830" max="13830" width="5.7109375" style="39" hidden="1" customWidth="1"/>
    <col min="13831" max="13839" width="44.28515625" style="39" hidden="1" customWidth="1"/>
    <col min="13840" max="14080" width="44.28515625" style="39" hidden="1"/>
    <col min="14081" max="14081" width="10.28515625" style="39" hidden="1" customWidth="1"/>
    <col min="14082" max="14082" width="13.42578125" style="39" hidden="1" customWidth="1"/>
    <col min="14083" max="14085" width="11.28515625" style="39" hidden="1" customWidth="1"/>
    <col min="14086" max="14086" width="5.7109375" style="39" hidden="1" customWidth="1"/>
    <col min="14087" max="14095" width="44.28515625" style="39" hidden="1" customWidth="1"/>
    <col min="14096" max="14336" width="44.28515625" style="39" hidden="1"/>
    <col min="14337" max="14337" width="10.28515625" style="39" hidden="1" customWidth="1"/>
    <col min="14338" max="14338" width="13.42578125" style="39" hidden="1" customWidth="1"/>
    <col min="14339" max="14341" width="11.28515625" style="39" hidden="1" customWidth="1"/>
    <col min="14342" max="14342" width="5.7109375" style="39" hidden="1" customWidth="1"/>
    <col min="14343" max="14351" width="44.28515625" style="39" hidden="1" customWidth="1"/>
    <col min="14352" max="14592" width="44.28515625" style="39" hidden="1"/>
    <col min="14593" max="14593" width="10.28515625" style="39" hidden="1" customWidth="1"/>
    <col min="14594" max="14594" width="13.42578125" style="39" hidden="1" customWidth="1"/>
    <col min="14595" max="14597" width="11.28515625" style="39" hidden="1" customWidth="1"/>
    <col min="14598" max="14598" width="5.7109375" style="39" hidden="1" customWidth="1"/>
    <col min="14599" max="14607" width="44.28515625" style="39" hidden="1" customWidth="1"/>
    <col min="14608" max="14848" width="44.28515625" style="39" hidden="1"/>
    <col min="14849" max="14849" width="10.28515625" style="39" hidden="1" customWidth="1"/>
    <col min="14850" max="14850" width="13.42578125" style="39" hidden="1" customWidth="1"/>
    <col min="14851" max="14853" width="11.28515625" style="39" hidden="1" customWidth="1"/>
    <col min="14854" max="14854" width="5.7109375" style="39" hidden="1" customWidth="1"/>
    <col min="14855" max="14863" width="44.28515625" style="39" hidden="1" customWidth="1"/>
    <col min="14864" max="15104" width="44.28515625" style="39" hidden="1"/>
    <col min="15105" max="15105" width="10.28515625" style="39" hidden="1" customWidth="1"/>
    <col min="15106" max="15106" width="13.42578125" style="39" hidden="1" customWidth="1"/>
    <col min="15107" max="15109" width="11.28515625" style="39" hidden="1" customWidth="1"/>
    <col min="15110" max="15110" width="5.7109375" style="39" hidden="1" customWidth="1"/>
    <col min="15111" max="15119" width="44.28515625" style="39" hidden="1" customWidth="1"/>
    <col min="15120" max="15360" width="44.28515625" style="39" hidden="1"/>
    <col min="15361" max="15361" width="10.28515625" style="39" hidden="1" customWidth="1"/>
    <col min="15362" max="15362" width="13.42578125" style="39" hidden="1" customWidth="1"/>
    <col min="15363" max="15365" width="11.28515625" style="39" hidden="1" customWidth="1"/>
    <col min="15366" max="15366" width="5.7109375" style="39" hidden="1" customWidth="1"/>
    <col min="15367" max="15375" width="44.28515625" style="39" hidden="1" customWidth="1"/>
    <col min="15376" max="15616" width="44.28515625" style="39" hidden="1"/>
    <col min="15617" max="15617" width="10.28515625" style="39" hidden="1" customWidth="1"/>
    <col min="15618" max="15618" width="13.42578125" style="39" hidden="1" customWidth="1"/>
    <col min="15619" max="15621" width="11.28515625" style="39" hidden="1" customWidth="1"/>
    <col min="15622" max="15622" width="5.7109375" style="39" hidden="1" customWidth="1"/>
    <col min="15623" max="15631" width="44.28515625" style="39" hidden="1" customWidth="1"/>
    <col min="15632" max="15872" width="44.28515625" style="39" hidden="1"/>
    <col min="15873" max="15873" width="10.28515625" style="39" hidden="1" customWidth="1"/>
    <col min="15874" max="15874" width="13.42578125" style="39" hidden="1" customWidth="1"/>
    <col min="15875" max="15877" width="11.28515625" style="39" hidden="1" customWidth="1"/>
    <col min="15878" max="15878" width="5.7109375" style="39" hidden="1" customWidth="1"/>
    <col min="15879" max="15887" width="44.28515625" style="39" hidden="1" customWidth="1"/>
    <col min="15888" max="16128" width="44.28515625" style="39" hidden="1"/>
    <col min="16129" max="16129" width="10.28515625" style="39" hidden="1" customWidth="1"/>
    <col min="16130" max="16130" width="13.42578125" style="39" hidden="1" customWidth="1"/>
    <col min="16131" max="16133" width="11.28515625" style="39" hidden="1" customWidth="1"/>
    <col min="16134" max="16134" width="5.7109375" style="39" hidden="1" customWidth="1"/>
    <col min="16135" max="16143" width="44.28515625" style="39" hidden="1" customWidth="1"/>
    <col min="16144" max="16384" width="44.28515625" style="39" hidden="1"/>
  </cols>
  <sheetData>
    <row r="1" spans="2:12" s="36" customFormat="1" ht="21" customHeight="1">
      <c r="B1" s="126" t="s">
        <v>28</v>
      </c>
      <c r="C1" s="126"/>
      <c r="D1" s="126"/>
      <c r="E1" s="126"/>
      <c r="I1" s="38"/>
      <c r="J1" s="38"/>
      <c r="K1" s="38"/>
      <c r="L1" s="38"/>
    </row>
    <row r="2" spans="2:12" ht="26.25" customHeight="1">
      <c r="B2" s="127"/>
      <c r="C2" s="127"/>
      <c r="D2" s="127"/>
      <c r="E2" s="127"/>
    </row>
    <row r="3" spans="2:12">
      <c r="B3" s="40" t="s">
        <v>29</v>
      </c>
      <c r="C3" s="40" t="s">
        <v>30</v>
      </c>
      <c r="D3" s="41"/>
      <c r="E3" s="68" t="s">
        <v>31</v>
      </c>
      <c r="F3" s="42"/>
    </row>
    <row r="4" spans="2:12">
      <c r="B4" s="43">
        <v>39082</v>
      </c>
      <c r="C4" s="44">
        <v>0.09</v>
      </c>
      <c r="D4" s="45"/>
      <c r="E4" s="46">
        <v>604.54</v>
      </c>
      <c r="F4" s="47"/>
    </row>
    <row r="5" spans="2:12">
      <c r="B5" s="43">
        <v>39113</v>
      </c>
      <c r="C5" s="44">
        <v>607.54999999999995</v>
      </c>
      <c r="E5" s="46">
        <v>0</v>
      </c>
      <c r="F5" s="42"/>
    </row>
    <row r="6" spans="2:12">
      <c r="B6" s="43">
        <v>39141</v>
      </c>
      <c r="C6" s="44">
        <v>610.02</v>
      </c>
      <c r="E6" s="46">
        <v>0</v>
      </c>
      <c r="F6" s="42"/>
    </row>
    <row r="7" spans="2:12">
      <c r="B7" s="43">
        <v>39172</v>
      </c>
      <c r="C7" s="44">
        <v>613.48</v>
      </c>
      <c r="E7" s="46">
        <v>0</v>
      </c>
      <c r="F7" s="42"/>
    </row>
    <row r="8" spans="2:12">
      <c r="B8" s="43">
        <v>39202</v>
      </c>
      <c r="C8" s="44">
        <v>616.69000000000005</v>
      </c>
      <c r="E8" s="46">
        <v>0</v>
      </c>
      <c r="F8" s="42"/>
    </row>
    <row r="9" spans="2:12">
      <c r="B9" s="43">
        <v>39233</v>
      </c>
      <c r="C9" s="44">
        <v>609.61</v>
      </c>
      <c r="E9" s="46">
        <v>736.35</v>
      </c>
      <c r="F9" s="42"/>
    </row>
    <row r="10" spans="2:12">
      <c r="B10" s="43">
        <v>39263</v>
      </c>
      <c r="C10" s="44">
        <v>1350.27</v>
      </c>
      <c r="E10" s="46">
        <v>0</v>
      </c>
      <c r="F10" s="42"/>
    </row>
    <row r="11" spans="2:12">
      <c r="B11" s="43">
        <v>39294</v>
      </c>
      <c r="C11" s="44">
        <v>1374.8</v>
      </c>
      <c r="E11" s="46">
        <v>0</v>
      </c>
      <c r="F11" s="42"/>
    </row>
    <row r="12" spans="2:12">
      <c r="B12" s="43">
        <v>39325</v>
      </c>
      <c r="C12" s="44">
        <v>1388.52</v>
      </c>
      <c r="E12" s="46">
        <v>0</v>
      </c>
      <c r="F12" s="42"/>
    </row>
    <row r="13" spans="2:12">
      <c r="B13" s="43">
        <v>39355</v>
      </c>
      <c r="C13" s="44">
        <v>1419.17</v>
      </c>
      <c r="E13" s="46">
        <v>0</v>
      </c>
      <c r="F13" s="42"/>
    </row>
    <row r="14" spans="2:12">
      <c r="B14" s="43">
        <v>39386</v>
      </c>
      <c r="C14" s="44">
        <v>1435.86</v>
      </c>
      <c r="E14" s="46">
        <v>0</v>
      </c>
      <c r="F14" s="42"/>
    </row>
    <row r="15" spans="2:12">
      <c r="B15" s="43">
        <v>39416</v>
      </c>
      <c r="C15" s="44">
        <v>1469.34</v>
      </c>
      <c r="E15" s="46">
        <v>0</v>
      </c>
      <c r="F15" s="42"/>
    </row>
    <row r="16" spans="2:12">
      <c r="B16" s="43">
        <v>39447</v>
      </c>
      <c r="C16" s="44">
        <v>1466.35</v>
      </c>
      <c r="E16" s="46">
        <v>0</v>
      </c>
      <c r="F16" s="42"/>
    </row>
    <row r="17" spans="2:6">
      <c r="B17" s="43">
        <v>39478</v>
      </c>
      <c r="C17" s="44">
        <v>1506.3</v>
      </c>
      <c r="E17" s="46">
        <v>0</v>
      </c>
      <c r="F17" s="42"/>
    </row>
    <row r="18" spans="2:6">
      <c r="B18" s="43">
        <v>39507</v>
      </c>
      <c r="C18" s="44">
        <v>1536.97</v>
      </c>
      <c r="E18" s="46">
        <v>0</v>
      </c>
      <c r="F18" s="42"/>
    </row>
    <row r="19" spans="2:6">
      <c r="B19" s="43">
        <v>39538</v>
      </c>
      <c r="C19" s="44">
        <v>1574.3</v>
      </c>
      <c r="E19" s="46">
        <v>0</v>
      </c>
      <c r="F19" s="42"/>
    </row>
    <row r="20" spans="2:6">
      <c r="B20" s="43">
        <v>39568</v>
      </c>
      <c r="C20" s="44">
        <v>1543.36</v>
      </c>
      <c r="E20" s="46">
        <v>0</v>
      </c>
      <c r="F20" s="42"/>
    </row>
    <row r="21" spans="2:6">
      <c r="B21" s="43">
        <v>39599</v>
      </c>
      <c r="C21" s="44">
        <v>1525.28</v>
      </c>
      <c r="E21" s="46">
        <v>909.07</v>
      </c>
      <c r="F21" s="42"/>
    </row>
    <row r="22" spans="2:6">
      <c r="B22" s="43">
        <v>39629</v>
      </c>
      <c r="C22" s="44">
        <v>2451.71</v>
      </c>
      <c r="E22" s="46">
        <v>0</v>
      </c>
      <c r="F22" s="42"/>
    </row>
    <row r="23" spans="2:6">
      <c r="B23" s="43">
        <v>39660</v>
      </c>
      <c r="C23" s="44">
        <v>2452.27</v>
      </c>
      <c r="E23" s="46">
        <v>0</v>
      </c>
      <c r="F23" s="42"/>
    </row>
    <row r="24" spans="2:6">
      <c r="B24" s="43">
        <v>39691</v>
      </c>
      <c r="C24" s="44">
        <v>2414.5300000000002</v>
      </c>
      <c r="E24" s="46">
        <v>0</v>
      </c>
      <c r="F24" s="42"/>
    </row>
    <row r="25" spans="2:6">
      <c r="B25" s="43">
        <v>39721</v>
      </c>
      <c r="C25" s="44">
        <v>2390.2199999999998</v>
      </c>
      <c r="E25" s="46">
        <v>0</v>
      </c>
      <c r="F25" s="42"/>
    </row>
    <row r="26" spans="2:6">
      <c r="B26" s="43">
        <v>39752</v>
      </c>
      <c r="C26" s="44">
        <v>2330.66</v>
      </c>
      <c r="E26" s="46">
        <v>0</v>
      </c>
      <c r="F26" s="42"/>
    </row>
    <row r="27" spans="2:6">
      <c r="B27" s="43">
        <v>39782</v>
      </c>
      <c r="C27" s="44">
        <v>2376.77</v>
      </c>
      <c r="E27" s="46">
        <v>0</v>
      </c>
      <c r="F27" s="42"/>
    </row>
    <row r="28" spans="2:6">
      <c r="B28" s="43">
        <v>39813</v>
      </c>
      <c r="C28" s="44">
        <v>2506.7600000000002</v>
      </c>
      <c r="E28" s="46">
        <v>0</v>
      </c>
      <c r="F28" s="42"/>
    </row>
    <row r="29" spans="2:6">
      <c r="B29" s="43">
        <v>39844</v>
      </c>
      <c r="C29" s="44">
        <v>2423.36</v>
      </c>
      <c r="E29" s="46">
        <v>0</v>
      </c>
      <c r="F29" s="42"/>
    </row>
    <row r="30" spans="2:6">
      <c r="B30" s="43">
        <v>39872</v>
      </c>
      <c r="C30" s="44">
        <v>2397.7199999999998</v>
      </c>
      <c r="E30" s="46">
        <v>0</v>
      </c>
      <c r="F30" s="42"/>
    </row>
    <row r="31" spans="2:6">
      <c r="B31" s="43">
        <v>39903</v>
      </c>
      <c r="C31" s="44">
        <v>2458.0700000000002</v>
      </c>
      <c r="E31" s="46">
        <v>0</v>
      </c>
      <c r="F31" s="42"/>
    </row>
    <row r="32" spans="2:6">
      <c r="B32" s="43">
        <v>39933</v>
      </c>
      <c r="C32" s="44">
        <v>2447.63</v>
      </c>
      <c r="E32" s="46">
        <v>0</v>
      </c>
      <c r="F32" s="42"/>
    </row>
    <row r="33" spans="2:6">
      <c r="B33" s="43">
        <v>39964</v>
      </c>
      <c r="C33" s="44">
        <v>2515.16</v>
      </c>
      <c r="E33" s="46">
        <v>0</v>
      </c>
      <c r="F33" s="42"/>
    </row>
    <row r="34" spans="2:6">
      <c r="B34" s="43">
        <v>39994</v>
      </c>
      <c r="C34" s="44">
        <v>2503.09</v>
      </c>
      <c r="E34" s="46">
        <v>836.71</v>
      </c>
      <c r="F34" s="42"/>
    </row>
    <row r="35" spans="2:6">
      <c r="B35" s="43">
        <v>40025</v>
      </c>
      <c r="C35" s="44">
        <v>3367.24</v>
      </c>
      <c r="E35" s="46">
        <v>0</v>
      </c>
      <c r="F35" s="42"/>
    </row>
    <row r="36" spans="2:6">
      <c r="B36" s="43">
        <v>40056</v>
      </c>
      <c r="C36" s="44">
        <v>3407.09</v>
      </c>
      <c r="E36" s="46">
        <v>0</v>
      </c>
      <c r="F36" s="42"/>
    </row>
    <row r="37" spans="2:6">
      <c r="B37" s="43">
        <v>40086</v>
      </c>
      <c r="C37" s="44">
        <v>3456.98</v>
      </c>
      <c r="E37" s="46">
        <v>0</v>
      </c>
      <c r="F37" s="42"/>
    </row>
    <row r="38" spans="2:6">
      <c r="B38" s="43">
        <v>40117</v>
      </c>
      <c r="C38" s="44">
        <v>3471.94</v>
      </c>
      <c r="E38" s="46">
        <v>0</v>
      </c>
      <c r="F38" s="42"/>
    </row>
    <row r="39" spans="2:6">
      <c r="B39" s="43">
        <v>40147</v>
      </c>
      <c r="C39" s="44">
        <v>3536.23</v>
      </c>
      <c r="E39" s="46">
        <v>0</v>
      </c>
      <c r="F39" s="42"/>
    </row>
    <row r="40" spans="2:6">
      <c r="B40" s="43">
        <v>40178</v>
      </c>
      <c r="C40" s="44">
        <v>3420.83</v>
      </c>
      <c r="E40" s="46">
        <v>0</v>
      </c>
      <c r="F40" s="42"/>
    </row>
    <row r="41" spans="2:6">
      <c r="B41" s="43">
        <v>40209</v>
      </c>
      <c r="C41" s="44">
        <v>3412.98</v>
      </c>
      <c r="E41" s="46">
        <v>0</v>
      </c>
      <c r="F41" s="42"/>
    </row>
    <row r="42" spans="2:6">
      <c r="B42" s="43">
        <v>40237</v>
      </c>
      <c r="C42" s="44">
        <v>3406.66</v>
      </c>
      <c r="E42" s="46">
        <v>0</v>
      </c>
      <c r="F42" s="42"/>
    </row>
    <row r="43" spans="2:6">
      <c r="B43" s="43">
        <v>40268</v>
      </c>
      <c r="C43" s="44">
        <v>3373.68</v>
      </c>
      <c r="E43" s="46">
        <v>0</v>
      </c>
      <c r="F43" s="42"/>
    </row>
    <row r="44" spans="2:6">
      <c r="B44" s="43">
        <v>40298</v>
      </c>
      <c r="C44" s="44">
        <v>3364.87</v>
      </c>
      <c r="E44" s="46">
        <v>0</v>
      </c>
      <c r="F44" s="42"/>
    </row>
    <row r="45" spans="2:6">
      <c r="B45" s="43">
        <v>40329</v>
      </c>
      <c r="C45" s="44">
        <v>3294.59</v>
      </c>
      <c r="E45" s="46">
        <v>0</v>
      </c>
      <c r="F45" s="42"/>
    </row>
    <row r="46" spans="2:6">
      <c r="B46" s="43">
        <v>40359</v>
      </c>
      <c r="C46" s="44">
        <v>3318.9</v>
      </c>
      <c r="E46" s="46">
        <v>337.3</v>
      </c>
      <c r="F46" s="42"/>
    </row>
    <row r="47" spans="2:6">
      <c r="B47" s="43">
        <v>40390</v>
      </c>
      <c r="C47" s="44">
        <v>3759.43</v>
      </c>
      <c r="E47" s="46">
        <v>0</v>
      </c>
      <c r="F47" s="42"/>
    </row>
    <row r="48" spans="2:6">
      <c r="B48" s="43">
        <v>40421</v>
      </c>
      <c r="C48" s="44">
        <v>3762.72</v>
      </c>
      <c r="E48" s="46">
        <v>0</v>
      </c>
      <c r="F48" s="42"/>
    </row>
    <row r="49" spans="2:6">
      <c r="B49" s="43">
        <v>40451</v>
      </c>
      <c r="C49" s="44">
        <v>3877.1</v>
      </c>
      <c r="E49" s="46">
        <v>0</v>
      </c>
      <c r="F49" s="42"/>
    </row>
    <row r="50" spans="2:6">
      <c r="B50" s="43">
        <v>40482</v>
      </c>
      <c r="C50" s="44">
        <v>3918.11</v>
      </c>
      <c r="E50" s="46">
        <v>0</v>
      </c>
      <c r="F50" s="42"/>
    </row>
    <row r="51" spans="2:6">
      <c r="B51" s="43">
        <v>40512</v>
      </c>
      <c r="C51" s="44">
        <v>3795.22</v>
      </c>
      <c r="E51" s="46">
        <v>0</v>
      </c>
      <c r="F51" s="42"/>
    </row>
    <row r="52" spans="2:6">
      <c r="B52" s="43">
        <v>40543</v>
      </c>
      <c r="C52" s="44">
        <v>3836.7</v>
      </c>
      <c r="E52" s="46">
        <v>0</v>
      </c>
      <c r="F52" s="42"/>
    </row>
    <row r="53" spans="2:6">
      <c r="B53" s="43">
        <v>40574</v>
      </c>
      <c r="C53" s="44">
        <v>3858.6</v>
      </c>
      <c r="E53" s="46">
        <v>0</v>
      </c>
      <c r="F53" s="42"/>
    </row>
    <row r="54" spans="2:6">
      <c r="B54" s="43">
        <v>40602</v>
      </c>
      <c r="C54" s="44">
        <v>3871.26</v>
      </c>
      <c r="E54" s="46">
        <v>0</v>
      </c>
      <c r="F54" s="42"/>
    </row>
    <row r="55" spans="2:6">
      <c r="B55" s="43">
        <v>40633</v>
      </c>
      <c r="C55" s="44">
        <v>3903.74</v>
      </c>
      <c r="E55" s="46">
        <v>0</v>
      </c>
      <c r="F55" s="42"/>
    </row>
    <row r="56" spans="2:6">
      <c r="B56" s="43">
        <v>40663</v>
      </c>
      <c r="C56" s="44">
        <v>4002.66</v>
      </c>
      <c r="E56" s="46">
        <v>0</v>
      </c>
      <c r="F56" s="42"/>
    </row>
    <row r="57" spans="2:6">
      <c r="B57" s="43">
        <v>40694</v>
      </c>
      <c r="C57" s="44">
        <v>3980.49</v>
      </c>
      <c r="E57" s="48">
        <v>0</v>
      </c>
      <c r="F57" s="42"/>
    </row>
    <row r="58" spans="2:6">
      <c r="B58" s="43">
        <v>40724</v>
      </c>
      <c r="C58" s="44">
        <v>4000.9847456499992</v>
      </c>
      <c r="E58" s="48">
        <v>443.32335418999992</v>
      </c>
      <c r="F58" s="42"/>
    </row>
    <row r="59" spans="2:6">
      <c r="B59" s="43">
        <v>40755</v>
      </c>
      <c r="C59" s="44">
        <v>4491.4165946200001</v>
      </c>
      <c r="E59" s="48">
        <v>0</v>
      </c>
    </row>
    <row r="60" spans="2:6">
      <c r="B60" s="43">
        <v>40786</v>
      </c>
      <c r="C60" s="44">
        <v>4546.2636313800003</v>
      </c>
      <c r="E60" s="48">
        <v>0</v>
      </c>
    </row>
    <row r="61" spans="2:6">
      <c r="B61" s="43">
        <v>40816</v>
      </c>
      <c r="C61" s="44">
        <v>4428.2131973399992</v>
      </c>
      <c r="E61" s="48">
        <v>0</v>
      </c>
    </row>
    <row r="62" spans="2:6">
      <c r="B62" s="43">
        <v>40847</v>
      </c>
      <c r="C62" s="44">
        <v>4493.6511727599991</v>
      </c>
      <c r="E62" s="48">
        <v>0</v>
      </c>
    </row>
    <row r="63" spans="2:6">
      <c r="B63" s="43">
        <v>40877</v>
      </c>
      <c r="C63" s="44">
        <v>4442.3168111300001</v>
      </c>
      <c r="E63" s="48">
        <v>0</v>
      </c>
    </row>
    <row r="64" spans="2:6">
      <c r="B64" s="43">
        <v>40908</v>
      </c>
      <c r="C64" s="44">
        <v>4405.5954183099993</v>
      </c>
      <c r="E64" s="48">
        <v>0</v>
      </c>
    </row>
    <row r="65" spans="2:5">
      <c r="B65" s="43">
        <v>40939</v>
      </c>
      <c r="C65" s="44">
        <v>4457.7310440000001</v>
      </c>
      <c r="E65" s="48">
        <v>0</v>
      </c>
    </row>
    <row r="66" spans="2:5">
      <c r="B66" s="43">
        <v>40968</v>
      </c>
      <c r="C66" s="44">
        <v>4464.6958310099999</v>
      </c>
      <c r="E66" s="48">
        <v>0</v>
      </c>
    </row>
    <row r="67" spans="2:5">
      <c r="B67" s="43">
        <v>40999</v>
      </c>
      <c r="C67" s="44">
        <v>4435.8829218500005</v>
      </c>
      <c r="E67" s="48">
        <v>0</v>
      </c>
    </row>
    <row r="68" spans="2:5">
      <c r="B68" s="43">
        <v>41029</v>
      </c>
      <c r="C68" s="67">
        <v>4471.4093841800004</v>
      </c>
      <c r="E68" s="48">
        <f>+D68-D75</f>
        <v>0</v>
      </c>
    </row>
    <row r="69" spans="2:5">
      <c r="B69" s="43">
        <v>41060</v>
      </c>
      <c r="C69" s="44">
        <v>4373.7284412299996</v>
      </c>
      <c r="E69" s="48">
        <v>0</v>
      </c>
    </row>
    <row r="70" spans="2:5">
      <c r="B70" s="43">
        <v>41090</v>
      </c>
      <c r="C70" s="44">
        <v>4425.1477039400006</v>
      </c>
      <c r="E70" s="48">
        <v>1197.3689266400002</v>
      </c>
    </row>
    <row r="71" spans="2:5">
      <c r="B71" s="43">
        <v>41121</v>
      </c>
      <c r="C71" s="44">
        <v>5702.6701384800008</v>
      </c>
      <c r="E71" s="48">
        <v>0</v>
      </c>
    </row>
    <row r="72" spans="2:5">
      <c r="B72" s="43">
        <v>41152</v>
      </c>
      <c r="C72" s="44">
        <v>5767.9400640699996</v>
      </c>
      <c r="E72" s="48">
        <v>0</v>
      </c>
    </row>
    <row r="73" spans="2:5">
      <c r="B73" s="43">
        <v>41182</v>
      </c>
      <c r="C73" s="44">
        <v>5852.9757182800004</v>
      </c>
      <c r="E73" s="48">
        <v>0</v>
      </c>
    </row>
    <row r="74" spans="2:5">
      <c r="B74" s="43">
        <v>41213</v>
      </c>
      <c r="C74" s="44">
        <v>5845.7840941499999</v>
      </c>
      <c r="E74" s="48">
        <v>0</v>
      </c>
    </row>
    <row r="75" spans="2:5">
      <c r="B75" s="43">
        <v>41243</v>
      </c>
      <c r="C75" s="44">
        <v>5869.6098344000002</v>
      </c>
      <c r="E75" s="48">
        <v>0</v>
      </c>
    </row>
    <row r="76" spans="2:5">
      <c r="B76" s="43">
        <v>41274</v>
      </c>
      <c r="C76" s="137">
        <v>5883.2542653299997</v>
      </c>
      <c r="E76" s="48">
        <v>0</v>
      </c>
    </row>
    <row r="77" spans="2:5"/>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60" orientation="portrait" r:id="rId1"/>
  <legacyDrawing r:id="rId2"/>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28" t="s">
        <v>32</v>
      </c>
      <c r="C2" s="128"/>
      <c r="D2" s="130" t="s">
        <v>33</v>
      </c>
      <c r="E2" s="130" t="s">
        <v>34</v>
      </c>
    </row>
    <row r="3" spans="2:5" s="1" customFormat="1" ht="15" customHeight="1">
      <c r="B3" s="129"/>
      <c r="C3" s="129"/>
      <c r="D3" s="131"/>
      <c r="E3" s="132"/>
    </row>
    <row r="4" spans="2:5" s="1" customFormat="1" ht="15" customHeight="1">
      <c r="B4" s="133" t="s">
        <v>27</v>
      </c>
      <c r="C4" s="133"/>
      <c r="D4" s="76">
        <v>2703.6705874600002</v>
      </c>
      <c r="E4" s="77">
        <v>0.45955358472142249</v>
      </c>
    </row>
    <row r="5" spans="2:5" s="1" customFormat="1">
      <c r="B5" s="60" t="s">
        <v>23</v>
      </c>
      <c r="C5" s="60"/>
      <c r="D5" s="76">
        <v>1029.31010982</v>
      </c>
      <c r="E5" s="77">
        <v>0.1749559110313694</v>
      </c>
    </row>
    <row r="6" spans="2:5" s="1" customFormat="1">
      <c r="B6" s="60" t="s">
        <v>19</v>
      </c>
      <c r="C6" s="60"/>
      <c r="D6" s="76">
        <v>1198.96313672</v>
      </c>
      <c r="E6" s="77">
        <v>0.20379250711387509</v>
      </c>
    </row>
    <row r="7" spans="2:5" s="1" customFormat="1">
      <c r="B7" s="17" t="s">
        <v>18</v>
      </c>
      <c r="C7" s="61"/>
      <c r="D7" s="78">
        <v>951.31043133000003</v>
      </c>
      <c r="E7" s="77">
        <v>0.1616979971333331</v>
      </c>
    </row>
    <row r="8" spans="2:5" s="1" customFormat="1">
      <c r="B8" s="15" t="s">
        <v>38</v>
      </c>
      <c r="C8" s="54"/>
      <c r="D8" s="79">
        <v>5883.2542653299997</v>
      </c>
      <c r="E8" s="80">
        <v>1</v>
      </c>
    </row>
    <row r="9" spans="2:5" s="1" customFormat="1">
      <c r="C9" s="94"/>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6"/>
      <c r="B1" s="36"/>
      <c r="C1" s="36"/>
      <c r="D1" s="36"/>
      <c r="E1" s="36"/>
      <c r="F1" s="36"/>
      <c r="G1" s="36"/>
    </row>
    <row r="2" spans="1:7" s="1" customFormat="1"/>
    <row r="3" spans="1:7" s="1" customFormat="1">
      <c r="A3" s="128" t="s">
        <v>35</v>
      </c>
      <c r="B3" s="128"/>
      <c r="C3" s="130" t="s">
        <v>36</v>
      </c>
    </row>
    <row r="4" spans="1:7" s="1" customFormat="1" ht="15" customHeight="1">
      <c r="A4" s="129"/>
      <c r="B4" s="129"/>
      <c r="C4" s="131"/>
    </row>
    <row r="5" spans="1:7" s="1" customFormat="1" ht="15" customHeight="1">
      <c r="A5" s="133" t="s">
        <v>27</v>
      </c>
      <c r="B5" s="133"/>
      <c r="C5" s="49">
        <v>5.8826075563679252</v>
      </c>
    </row>
    <row r="6" spans="1:7" s="1" customFormat="1">
      <c r="A6" s="50" t="s">
        <v>23</v>
      </c>
      <c r="B6" s="50"/>
      <c r="C6" s="49">
        <v>10.730705071103749</v>
      </c>
    </row>
    <row r="7" spans="1:7" s="1" customFormat="1">
      <c r="A7" s="51" t="s">
        <v>19</v>
      </c>
      <c r="B7" s="51"/>
      <c r="C7" s="52">
        <v>5.9802803907752997</v>
      </c>
    </row>
    <row r="8" spans="1:7" s="1" customFormat="1">
      <c r="A8" s="15" t="s">
        <v>37</v>
      </c>
      <c r="B8" s="50"/>
      <c r="C8" s="53">
        <v>6.9267388070123497</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8.85546875" style="2" customWidth="1"/>
    <col min="6" max="6" width="17.140625" style="2" customWidth="1"/>
    <col min="7" max="8" width="13.140625" style="2" customWidth="1"/>
    <col min="9" max="9" width="7.28515625" style="2" customWidth="1"/>
    <col min="10" max="10" width="10.7109375" style="2" customWidth="1"/>
    <col min="11" max="11" width="13.5703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55" t="s">
        <v>39</v>
      </c>
      <c r="B3" s="70"/>
      <c r="C3" s="70"/>
      <c r="D3" s="70"/>
      <c r="E3" s="70"/>
      <c r="F3" s="70"/>
      <c r="G3" s="70"/>
      <c r="H3" s="70"/>
      <c r="I3" s="70"/>
      <c r="J3" s="70"/>
      <c r="K3" s="70"/>
    </row>
    <row r="4" spans="1:11" s="1" customFormat="1">
      <c r="A4" s="134"/>
      <c r="B4" s="134"/>
      <c r="C4" s="130" t="s">
        <v>40</v>
      </c>
      <c r="D4" s="130" t="s">
        <v>41</v>
      </c>
      <c r="E4" s="130" t="s">
        <v>42</v>
      </c>
      <c r="F4" s="130" t="s">
        <v>43</v>
      </c>
      <c r="G4" s="130" t="s">
        <v>44</v>
      </c>
      <c r="H4" s="130" t="s">
        <v>45</v>
      </c>
      <c r="I4" s="130" t="s">
        <v>46</v>
      </c>
      <c r="J4" s="130" t="s">
        <v>47</v>
      </c>
      <c r="K4" s="130" t="s">
        <v>38</v>
      </c>
    </row>
    <row r="5" spans="1:11" s="1" customFormat="1">
      <c r="A5" s="134"/>
      <c r="B5" s="134"/>
      <c r="C5" s="130"/>
      <c r="D5" s="130"/>
      <c r="E5" s="130"/>
      <c r="F5" s="130"/>
      <c r="G5" s="130"/>
      <c r="H5" s="130"/>
      <c r="I5" s="130"/>
      <c r="J5" s="130"/>
      <c r="K5" s="130"/>
    </row>
    <row r="6" spans="1:11" s="1" customFormat="1">
      <c r="A6" s="110" t="s">
        <v>27</v>
      </c>
      <c r="B6" s="110"/>
      <c r="C6" s="81">
        <v>0.28615201861862999</v>
      </c>
      <c r="D6" s="81">
        <v>0.27033518343371299</v>
      </c>
      <c r="E6" s="81">
        <v>0.273443679648043</v>
      </c>
      <c r="F6" s="81">
        <v>7.0413366917653195E-2</v>
      </c>
      <c r="G6" s="81">
        <v>3.2271103757080401E-2</v>
      </c>
      <c r="H6" s="81">
        <v>4.1333932901225598E-2</v>
      </c>
      <c r="I6" s="81">
        <v>0</v>
      </c>
      <c r="J6" s="81">
        <v>2.6050714723654802E-2</v>
      </c>
      <c r="K6" s="82">
        <v>1</v>
      </c>
    </row>
    <row r="7" spans="1:11" s="1" customFormat="1">
      <c r="A7" s="50" t="s">
        <v>23</v>
      </c>
      <c r="B7" s="50"/>
      <c r="C7" s="81">
        <v>0.404115408538743</v>
      </c>
      <c r="D7" s="81">
        <v>0.23784979789895602</v>
      </c>
      <c r="E7" s="81">
        <v>0</v>
      </c>
      <c r="F7" s="81">
        <v>0.26686511001511504</v>
      </c>
      <c r="G7" s="81">
        <v>3.5385800676806502E-2</v>
      </c>
      <c r="H7" s="81">
        <v>1.37522069648088E-2</v>
      </c>
      <c r="I7" s="81">
        <v>0</v>
      </c>
      <c r="J7" s="81">
        <v>4.2031675905570103E-2</v>
      </c>
      <c r="K7" s="82">
        <v>0.99999999999999956</v>
      </c>
    </row>
    <row r="8" spans="1:11" s="1" customFormat="1">
      <c r="A8" s="50" t="s">
        <v>19</v>
      </c>
      <c r="B8" s="50"/>
      <c r="C8" s="81">
        <v>0.59679641078453793</v>
      </c>
      <c r="D8" s="81">
        <v>0.24455216245842501</v>
      </c>
      <c r="E8" s="81">
        <v>3.9223900602153902E-2</v>
      </c>
      <c r="F8" s="81">
        <v>7.6613016601385697E-2</v>
      </c>
      <c r="G8" s="81">
        <v>2.9415319902404802E-2</v>
      </c>
      <c r="H8" s="81">
        <v>5.9401498605552603E-3</v>
      </c>
      <c r="I8" s="81">
        <v>6.5681935217514397E-3</v>
      </c>
      <c r="J8" s="81">
        <v>8.9084626878527999E-4</v>
      </c>
      <c r="K8" s="82">
        <v>0.99999999999999922</v>
      </c>
    </row>
    <row r="9" spans="1:11" s="1" customFormat="1" ht="15" customHeight="1">
      <c r="A9" s="17" t="s">
        <v>18</v>
      </c>
      <c r="B9" s="51"/>
      <c r="C9" s="83">
        <v>0.47234360636996697</v>
      </c>
      <c r="D9" s="83">
        <v>0.10865651042754999</v>
      </c>
      <c r="E9" s="83">
        <v>7.5366324081835301E-2</v>
      </c>
      <c r="F9" s="83">
        <v>8.5093532162513391E-2</v>
      </c>
      <c r="G9" s="83">
        <v>4.2868238675281896E-2</v>
      </c>
      <c r="H9" s="83">
        <v>3.3446376160850902E-2</v>
      </c>
      <c r="I9" s="83">
        <v>3.2685855920511001E-2</v>
      </c>
      <c r="J9" s="83">
        <v>0.14953955620149101</v>
      </c>
      <c r="K9" s="84">
        <v>1.0000000000000004</v>
      </c>
    </row>
    <row r="10" spans="1:11" s="1" customFormat="1">
      <c r="A10" s="15" t="s">
        <v>38</v>
      </c>
      <c r="B10" s="54"/>
      <c r="C10" s="85">
        <v>0.39971220488088299</v>
      </c>
      <c r="D10" s="85">
        <v>0.233099636833491</v>
      </c>
      <c r="E10" s="85">
        <v>0.145935920745832</v>
      </c>
      <c r="F10" s="85">
        <v>0.10864510044289201</v>
      </c>
      <c r="G10" s="85">
        <v>3.3971164236497799E-2</v>
      </c>
      <c r="H10" s="85">
        <v>2.8075342896089799E-2</v>
      </c>
      <c r="I10" s="85">
        <v>6.64386476473684E-3</v>
      </c>
      <c r="J10" s="85">
        <v>4.3916765199576796E-2</v>
      </c>
      <c r="K10" s="86">
        <v>0.99999999999999922</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c r="A3" s="70"/>
      <c r="B3" s="130" t="s">
        <v>27</v>
      </c>
      <c r="C3" s="130" t="s">
        <v>23</v>
      </c>
      <c r="D3" s="130" t="s">
        <v>19</v>
      </c>
      <c r="E3" s="130" t="s">
        <v>48</v>
      </c>
    </row>
    <row r="4" spans="1:6" ht="30" customHeight="1">
      <c r="A4" s="69"/>
      <c r="B4" s="132"/>
      <c r="C4" s="132"/>
      <c r="D4" s="132"/>
      <c r="E4" s="132"/>
    </row>
    <row r="5" spans="1:6" ht="15" customHeight="1">
      <c r="A5" s="50" t="s">
        <v>49</v>
      </c>
      <c r="B5" s="87">
        <v>0.13118865662663104</v>
      </c>
      <c r="C5" s="87">
        <v>8.0183494821017415E-2</v>
      </c>
      <c r="D5" s="87">
        <v>1.7658192855433976E-3</v>
      </c>
      <c r="E5" s="87">
        <v>0.21313797073319185</v>
      </c>
    </row>
    <row r="6" spans="1:6" s="1" customFormat="1">
      <c r="A6" s="50" t="s">
        <v>50</v>
      </c>
      <c r="B6" s="87">
        <v>0.20154403853316694</v>
      </c>
      <c r="C6" s="87">
        <v>0.1092423923562576</v>
      </c>
      <c r="D6" s="87">
        <v>1.354162044802045E-3</v>
      </c>
      <c r="E6" s="87">
        <v>0.31214059293422658</v>
      </c>
    </row>
    <row r="7" spans="1:6">
      <c r="A7" s="50" t="s">
        <v>51</v>
      </c>
      <c r="B7" s="87">
        <v>1.7907085016899964E-2</v>
      </c>
      <c r="C7" s="87">
        <v>0</v>
      </c>
      <c r="D7" s="87">
        <v>6.2985115715476162E-3</v>
      </c>
      <c r="E7" s="87">
        <v>2.4205596588447578E-2</v>
      </c>
    </row>
    <row r="8" spans="1:6" ht="15" customHeight="1">
      <c r="A8" s="50" t="s">
        <v>52</v>
      </c>
      <c r="B8" s="87">
        <v>5.4986502397813561E-3</v>
      </c>
      <c r="C8" s="87">
        <v>0</v>
      </c>
      <c r="D8" s="87">
        <v>1.9270021930443651E-2</v>
      </c>
      <c r="E8" s="87">
        <v>2.4768672170225006E-2</v>
      </c>
      <c r="F8" s="1"/>
    </row>
    <row r="9" spans="1:6">
      <c r="A9" s="50" t="s">
        <v>53</v>
      </c>
      <c r="B9" s="87">
        <v>0.14498832064241024</v>
      </c>
      <c r="C9" s="87">
        <v>0</v>
      </c>
      <c r="D9" s="87">
        <v>2.7222072879907303E-2</v>
      </c>
      <c r="E9" s="87">
        <v>0.17221039352231754</v>
      </c>
      <c r="F9" s="1"/>
    </row>
    <row r="10" spans="1:6">
      <c r="A10" s="50" t="s">
        <v>54</v>
      </c>
      <c r="B10" s="87">
        <v>0</v>
      </c>
      <c r="C10" s="87">
        <v>0</v>
      </c>
      <c r="D10" s="87">
        <v>5.1586024634601185E-2</v>
      </c>
      <c r="E10" s="87">
        <v>5.1586024634601185E-2</v>
      </c>
      <c r="F10" s="1"/>
    </row>
    <row r="11" spans="1:6">
      <c r="A11" s="50" t="s">
        <v>55</v>
      </c>
      <c r="B11" s="87">
        <v>5.8248590684199745E-3</v>
      </c>
      <c r="C11" s="87">
        <v>0</v>
      </c>
      <c r="D11" s="87">
        <v>4.3070224536345007E-2</v>
      </c>
      <c r="E11" s="87">
        <v>4.889508360476498E-2</v>
      </c>
    </row>
    <row r="12" spans="1:6">
      <c r="A12" s="50" t="s">
        <v>56</v>
      </c>
      <c r="B12" s="87">
        <v>3.7301444707272119E-2</v>
      </c>
      <c r="C12" s="87">
        <v>1.9277179772746018E-2</v>
      </c>
      <c r="D12" s="87">
        <v>3.8726752085873992E-2</v>
      </c>
      <c r="E12" s="87">
        <v>9.5305376565892136E-2</v>
      </c>
    </row>
    <row r="13" spans="1:6">
      <c r="A13" s="60" t="s">
        <v>100</v>
      </c>
      <c r="B13" s="87">
        <v>0</v>
      </c>
      <c r="C13" s="87">
        <v>0</v>
      </c>
      <c r="D13" s="87">
        <v>3.3926964439051077E-2</v>
      </c>
      <c r="E13" s="87">
        <v>3.3926964439051077E-2</v>
      </c>
    </row>
    <row r="14" spans="1:6">
      <c r="A14" s="60" t="s">
        <v>101</v>
      </c>
      <c r="B14" s="87">
        <v>0</v>
      </c>
      <c r="C14" s="87">
        <v>0</v>
      </c>
      <c r="D14" s="87">
        <v>1.9881385848305479E-2</v>
      </c>
      <c r="E14" s="87">
        <v>1.9881385848305479E-2</v>
      </c>
    </row>
    <row r="15" spans="1:6" ht="17.25">
      <c r="A15" s="51" t="s">
        <v>57</v>
      </c>
      <c r="B15" s="83">
        <v>3.9419389589766948E-3</v>
      </c>
      <c r="C15" s="83">
        <v>0</v>
      </c>
      <c r="D15" s="83">
        <v>0</v>
      </c>
      <c r="E15" s="83">
        <v>3.9419389589766948E-3</v>
      </c>
    </row>
    <row r="16" spans="1:6">
      <c r="A16" s="56" t="s">
        <v>38</v>
      </c>
      <c r="B16" s="85">
        <v>0.54819499379355829</v>
      </c>
      <c r="C16" s="85">
        <v>0.20870306695002103</v>
      </c>
      <c r="D16" s="85">
        <v>0.24310193925642073</v>
      </c>
      <c r="E16" s="85">
        <v>1</v>
      </c>
    </row>
    <row r="17" spans="1:5">
      <c r="A17" s="71" t="s">
        <v>88</v>
      </c>
      <c r="B17" s="57"/>
      <c r="C17" s="57"/>
      <c r="D17" s="57"/>
      <c r="E17" s="57"/>
    </row>
    <row r="18" spans="1:5">
      <c r="A18" s="71" t="s">
        <v>88</v>
      </c>
      <c r="B18" s="57"/>
      <c r="C18" s="57"/>
      <c r="D18" s="98"/>
      <c r="E18" s="98"/>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V67"/>
  <sheetViews>
    <sheetView tabSelected="1" view="pageBreakPreview" zoomScale="60" zoomScaleNormal="85" workbookViewId="0">
      <selection activeCell="C19" sqref="C19"/>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28" t="s">
        <v>58</v>
      </c>
      <c r="B3" s="130" t="s">
        <v>97</v>
      </c>
      <c r="C3" s="130" t="s">
        <v>98</v>
      </c>
      <c r="D3" s="130" t="s">
        <v>19</v>
      </c>
      <c r="E3" s="130" t="s">
        <v>18</v>
      </c>
      <c r="F3" s="130" t="s">
        <v>38</v>
      </c>
    </row>
    <row r="4" spans="1:6" ht="33.75" customHeight="1">
      <c r="A4" s="129"/>
      <c r="B4" s="132"/>
      <c r="C4" s="132"/>
      <c r="D4" s="132"/>
      <c r="E4" s="132"/>
      <c r="F4" s="132"/>
    </row>
    <row r="5" spans="1:6">
      <c r="A5" s="62" t="s">
        <v>59</v>
      </c>
      <c r="B5" s="88">
        <v>178.14117362085631</v>
      </c>
      <c r="C5" s="88">
        <v>25.0633734147148</v>
      </c>
      <c r="D5" s="88">
        <v>12.090740126127201</v>
      </c>
      <c r="E5" s="88">
        <v>34.367326268484703</v>
      </c>
      <c r="F5" s="88">
        <v>249.662613430183</v>
      </c>
    </row>
    <row r="6" spans="1:6">
      <c r="A6" s="62" t="s">
        <v>60</v>
      </c>
      <c r="B6" s="88">
        <v>111.05307003785799</v>
      </c>
      <c r="C6" s="88">
        <v>14.1522611942999</v>
      </c>
      <c r="D6" s="88">
        <v>34.020115491493698</v>
      </c>
      <c r="E6" s="88">
        <v>31.832994199036598</v>
      </c>
      <c r="F6" s="88">
        <v>191.05844092268819</v>
      </c>
    </row>
    <row r="7" spans="1:6">
      <c r="A7" s="62" t="s">
        <v>61</v>
      </c>
      <c r="B7" s="88">
        <v>64.006477483264007</v>
      </c>
      <c r="C7" s="88">
        <v>0</v>
      </c>
      <c r="D7" s="88">
        <v>2.3787787904678299</v>
      </c>
      <c r="E7" s="88">
        <v>3.90729660838399</v>
      </c>
      <c r="F7" s="88">
        <v>70.292552882115828</v>
      </c>
    </row>
    <row r="8" spans="1:6">
      <c r="A8" s="62" t="s">
        <v>62</v>
      </c>
      <c r="B8" s="88">
        <v>86.707778037335004</v>
      </c>
      <c r="C8" s="88">
        <v>36.415176307605499</v>
      </c>
      <c r="D8" s="88">
        <v>63.855083809736897</v>
      </c>
      <c r="E8" s="88">
        <v>40.873752442757599</v>
      </c>
      <c r="F8" s="88">
        <v>227.85179059743498</v>
      </c>
    </row>
    <row r="9" spans="1:6">
      <c r="A9" s="62" t="s">
        <v>95</v>
      </c>
      <c r="B9" s="88">
        <v>666.53977404</v>
      </c>
      <c r="C9" s="88">
        <v>414.14475841580003</v>
      </c>
      <c r="D9" s="88">
        <v>547.74556480170395</v>
      </c>
      <c r="E9" s="88">
        <v>440.80470784156</v>
      </c>
      <c r="F9" s="88">
        <v>2069.234805099064</v>
      </c>
    </row>
    <row r="10" spans="1:6">
      <c r="A10" s="62" t="s">
        <v>63</v>
      </c>
      <c r="B10" s="88">
        <v>181.389181092927</v>
      </c>
      <c r="C10" s="88">
        <v>124.631698089971</v>
      </c>
      <c r="D10" s="88">
        <v>65.682013721645603</v>
      </c>
      <c r="E10" s="88">
        <v>33.457042424294301</v>
      </c>
      <c r="F10" s="88">
        <v>405.15993532883789</v>
      </c>
    </row>
    <row r="11" spans="1:6">
      <c r="A11" s="62" t="s">
        <v>64</v>
      </c>
      <c r="B11" s="88">
        <v>78.601765494351795</v>
      </c>
      <c r="C11" s="88">
        <v>0</v>
      </c>
      <c r="D11" s="88">
        <v>80.656760891409391</v>
      </c>
      <c r="E11" s="88">
        <v>9.4451246896767991</v>
      </c>
      <c r="F11" s="88">
        <v>168.70365107543799</v>
      </c>
    </row>
    <row r="12" spans="1:6">
      <c r="A12" s="62" t="s">
        <v>65</v>
      </c>
      <c r="B12" s="88">
        <v>113.032348754015</v>
      </c>
      <c r="C12" s="88">
        <v>95.073811414840307</v>
      </c>
      <c r="D12" s="88">
        <v>12.8137511700451</v>
      </c>
      <c r="E12" s="88">
        <v>8.0138645871526197</v>
      </c>
      <c r="F12" s="88">
        <v>228.93377592605304</v>
      </c>
    </row>
    <row r="13" spans="1:6">
      <c r="A13" s="62" t="s">
        <v>66</v>
      </c>
      <c r="B13" s="88">
        <v>697.83955749031497</v>
      </c>
      <c r="C13" s="88">
        <v>0</v>
      </c>
      <c r="D13" s="88">
        <v>47.136268348453299</v>
      </c>
      <c r="E13" s="88">
        <v>71.356991764409997</v>
      </c>
      <c r="F13" s="88">
        <v>816.33281760317823</v>
      </c>
    </row>
    <row r="14" spans="1:6">
      <c r="A14" s="62" t="s">
        <v>67</v>
      </c>
      <c r="B14" s="88">
        <v>165.84736514430901</v>
      </c>
      <c r="C14" s="88">
        <v>274.54689277085799</v>
      </c>
      <c r="D14" s="88">
        <v>152.3103847723018</v>
      </c>
      <c r="E14" s="88">
        <v>81.614042538789192</v>
      </c>
      <c r="F14" s="88">
        <v>674.31868522625803</v>
      </c>
    </row>
    <row r="15" spans="1:6">
      <c r="A15" s="62" t="s">
        <v>68</v>
      </c>
      <c r="B15" s="88">
        <v>131.39460537444299</v>
      </c>
      <c r="C15" s="88">
        <v>0</v>
      </c>
      <c r="D15" s="88">
        <v>0</v>
      </c>
      <c r="E15" s="88">
        <v>0</v>
      </c>
      <c r="F15" s="88">
        <v>131.39460537444299</v>
      </c>
    </row>
    <row r="16" spans="1:6">
      <c r="A16" s="90" t="s">
        <v>96</v>
      </c>
      <c r="B16" s="88">
        <v>229.11749089032597</v>
      </c>
      <c r="C16" s="88">
        <v>45.2821382119105</v>
      </c>
      <c r="D16" s="88">
        <v>180.2736747966153</v>
      </c>
      <c r="E16" s="88">
        <v>195.63728796545436</v>
      </c>
      <c r="F16" s="88">
        <v>650.31059186430605</v>
      </c>
    </row>
    <row r="17" spans="1:6">
      <c r="A17" s="56" t="s">
        <v>38</v>
      </c>
      <c r="B17" s="91">
        <v>2703.6705874600002</v>
      </c>
      <c r="C17" s="91">
        <v>1029.31010982</v>
      </c>
      <c r="D17" s="91">
        <v>1198.96313672</v>
      </c>
      <c r="E17" s="91">
        <v>951.31043133000003</v>
      </c>
      <c r="F17" s="91">
        <v>5883.2542653299997</v>
      </c>
    </row>
    <row r="18" spans="1:6">
      <c r="A18" s="71" t="s">
        <v>87</v>
      </c>
      <c r="B18" s="60"/>
      <c r="C18" s="60"/>
      <c r="D18" s="60"/>
      <c r="E18" s="60"/>
      <c r="F18" s="1"/>
    </row>
    <row r="19" spans="1:6"/>
    <row r="20" spans="1:6">
      <c r="A20" s="71"/>
      <c r="B20" s="60"/>
      <c r="C20" s="60"/>
      <c r="D20" s="60"/>
      <c r="E20" s="60"/>
      <c r="F20" s="1"/>
    </row>
    <row r="21" spans="1:6"/>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Valor de Mercado</vt:lpstr>
      <vt:lpstr>Rentabilidad</vt:lpstr>
      <vt:lpstr>Datos Evo. Hist.</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pmiranda</cp:lastModifiedBy>
  <cp:lastPrinted>2012-10-19T13:57:20Z</cp:lastPrinted>
  <dcterms:created xsi:type="dcterms:W3CDTF">2012-03-30T18:49:32Z</dcterms:created>
  <dcterms:modified xsi:type="dcterms:W3CDTF">2013-01-23T21:10:02Z</dcterms:modified>
</cp:coreProperties>
</file>