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02\2021 02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<sst xmlns="http://schemas.openxmlformats.org/spreadsheetml/2006/main" count="256" uniqueCount="153">
  <si>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</si>
  <si>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</si>
  <si>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</si>
  <si>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</si>
  <si>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</si>
  <si>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</si>
  <si>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</si>
  <si>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</si>
  <si>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</si>
  <si>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</si>
  <si>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</si>
  <si>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</si>
  <si>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</si>
  <si>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</si>
  <si>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</si>
  <si>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</si>
  <si>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</si>
  <si>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</si>
  <si>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</si>
  <si>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</si>
  <si>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</si>
  <si>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</si>
  <si>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</si>
  <si>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</si>
  <si>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</si>
  <si>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</si>
  <si>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</si>
  <si>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</si>
  <si>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</si>
  <si>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</si>
  <si>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</si>
  <si>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</si>
  <si>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</si>
  <si>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</si>
  <si>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</si>
  <si>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</si>
  <si>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</si>
  <si>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</si>
  <si>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</si>
  <si>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</si>
  <si>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</si>
  <si>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</si>
  <si>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</si>
  <si>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</si>
  <si>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</si>
  <si>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</si>
  <si>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</si>
  <si>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</si>
  <si>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</si>
  <si>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</si>
  <si>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</si>
  <si>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</si>
  <si>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</si>
  <si>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</si>
  <si>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</si>
  <si>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</si>
  <si>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</si>
  <si>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</si>
  <si>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</si>
  <si>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</si>
  <si>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</si>
  <si>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</si>
  <si>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</si>
  <si>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</si>
  <si>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</si>
  <si>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</si>
  <si>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</si>
  <si>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</si>
  <si>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</si>
  <si>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</si>
  <si>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2012 </t>
    </r>
    <r>
      <rPr>
        <b/>
        <vertAlign val="superscript"/>
        <sz val="11"/>
        <color theme="0"/>
        <rFont val="Calibri"/>
        <family val="2"/>
        <scheme val="minor"/>
      </rPr>
      <t>(1)</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</si>
  <si>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</si>
  <si>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</si>
  <si>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</si>
  <si>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</si>
  <si>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</si>
  <si>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</si>
  <si>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</si>
  <si>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</si>
  <si>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</si>
  <si>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</si>
  <si>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</si>
  <si>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</si>
  <si>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</si>
  <si>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</si>
  <si>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</si>
  <si>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</si>
  <si>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</si>
  <si>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</si>
  <si>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</si>
  <si>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</si>
  <si>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</si>
  <si>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</si>
  <si>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</si>
  <si>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</si>
  <si>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</si>
  <si>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</si>
  <si>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</si>
  <si>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</si>
  <si>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</si>
  <si>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</si>
  <si>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(b) Los retornos para MBS de agencias de EE.UU. y Bonos de alto rendimiento son calculados a partir del 22 de enero de 2019.</t>
  </si>
  <si>
    <t xml:space="preserve">(1) Entre el 1° de enero y mediados de marzo se implementó la política de inversión que considera las siguientes clases de activos: bonos soberanos y otros activos relacionados, bonos indexados a inflación, bonos corporativos y acciones. </t>
  </si>
  <si>
    <t xml:space="preserve">(2) En línea con la nueva política de inversión definida a finales de 2017, el 22 de enero de 2019 se comenzó a invertir en MBS de Agencias de EE.UU. y en Bonos de Alto Rendimiento. </t>
  </si>
  <si>
    <t>(3) En octubre de 2020 se comienza a invertir en el Portafolio de Corto Plazo del FRP compuesto de Letras y Bonos Soberanos.</t>
  </si>
  <si>
    <t>(4) En enero de 2012 se inició la inversión en otros activos relacionados.</t>
  </si>
  <si>
    <r>
      <t xml:space="preserve">Bonos Soberanos y Otros Activos Relacionados </t>
    </r>
    <r>
      <rPr>
        <vertAlign val="superscript"/>
        <sz val="11"/>
        <color theme="1"/>
        <rFont val="Calibri"/>
        <family val="2"/>
        <scheme val="minor"/>
      </rPr>
      <t>(4)</t>
    </r>
  </si>
  <si>
    <r>
      <t xml:space="preserve">2019 </t>
    </r>
    <r>
      <rPr>
        <b/>
        <vertAlign val="superscript"/>
        <sz val="13"/>
        <color theme="0"/>
        <rFont val="Calibri"/>
        <family val="2"/>
        <scheme val="minor"/>
      </rPr>
      <t>(2)</t>
    </r>
  </si>
  <si>
    <t>Letras y Bonos Soberanos</t>
  </si>
  <si>
    <t>Total USD</t>
  </si>
  <si>
    <t>Largo Plazo</t>
  </si>
  <si>
    <t>Compuesto</t>
  </si>
  <si>
    <t>Largo plazo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</si>
  <si>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La  medición de la rentabilidad desde el inicio para la clase de activo Letras y Bonos Soberanos se calcula a partir del 1 de octubre de 2020. Para el retorno del portafolio total, tipo de cambio y retorno en pesos desde el inicio se calcula a partir del 31 de marzo de 2007.</t>
  </si>
  <si>
    <t xml:space="preserve">(d) Los retornos del portafolio de Corto Plazo se calculan a partir del 1 de octubre de 2020. </t>
  </si>
  <si>
    <t>(e) El retorno en CLP corresponde a la suma de la variación porcentual de la paridad peso-dólar al retorno en dólares.</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</si>
  <si>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</si>
  <si>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</si>
  <si>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</si>
  <si>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</si>
  <si>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</si>
  <si>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</si>
  <si>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</si>
  <si>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</si>
  <si>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</si>
  <si>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</si>
  <si>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</si>
  <si>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</si>
  <si>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</si>
  <si>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</si>
  <si>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</si>
  <si>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</si>
  <si>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</si>
  <si>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Composición</t>
  </si>
  <si>
    <r>
      <t>Letras y Bonos Soberanos</t>
    </r>
    <r>
      <rPr>
        <vertAlign val="superscript"/>
        <sz val="13"/>
        <color theme="1"/>
        <rFont val="Calibri"/>
        <family val="2"/>
        <scheme val="minor"/>
      </rPr>
      <t xml:space="preserve"> (3)</t>
    </r>
  </si>
  <si>
    <r>
      <t>Total en CLP</t>
    </r>
    <r>
      <rPr>
        <b/>
        <vertAlign val="superscript"/>
        <sz val="12"/>
        <color theme="1"/>
        <rFont val="Calibri"/>
        <family val="2"/>
        <scheme val="minor"/>
      </rPr>
      <t>(e)</t>
    </r>
  </si>
  <si>
    <r>
      <t>Retornos</t>
    </r>
    <r>
      <rPr>
        <b/>
        <vertAlign val="superscript"/>
        <sz val="12"/>
        <color theme="0"/>
        <rFont val="Calibri"/>
        <family val="2"/>
        <scheme val="minor"/>
      </rPr>
      <t xml:space="preserve"> (a)</t>
    </r>
  </si>
  <si>
    <r>
      <t>Últimos 3 años anualizado</t>
    </r>
    <r>
      <rPr>
        <b/>
        <vertAlign val="superscript"/>
        <sz val="12"/>
        <color theme="0"/>
        <rFont val="Calibri"/>
        <family val="2"/>
        <scheme val="minor"/>
      </rPr>
      <t xml:space="preserve"> (b)</t>
    </r>
  </si>
  <si>
    <r>
      <t xml:space="preserve">Desde el Inicio </t>
    </r>
    <r>
      <rPr>
        <b/>
        <vertAlign val="superscript"/>
        <sz val="12"/>
        <color theme="0"/>
        <rFont val="Calibri"/>
        <family val="2"/>
        <scheme val="minor"/>
      </rPr>
      <t>(c)</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</si>
  <si>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</si>
  <si>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</si>
  <si>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</si>
  <si>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</si>
  <si>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Enero</t>
  </si>
  <si>
    <t>Febrero</t>
  </si>
  <si>
    <t>(2) Incluye efectivo y efectivo equivalente correspondientes al portafolio del corto plazo</t>
  </si>
  <si>
    <t>(3) Incluye forwards y TBAs.</t>
  </si>
  <si>
    <t xml:space="preserve">(4) A partir de 2012, representa efectivo, efectivo equivalentes, cuentas por pagar y transacciones no liquidadas correspondientes al portafolio de largo palzo. </t>
  </si>
  <si>
    <t>(5) La cifra de riesgo bancario informada en el mes de enero fue modificada a -24,98 millones porque incluía -619,84 millones de efectivo y efectivo equivalente correspondiente al portafolio de corto plazo. Dicho monto se incluyó a Soberano.</t>
  </si>
  <si>
    <r>
      <t>Enero</t>
    </r>
    <r>
      <rPr>
        <b/>
        <vertAlign val="superscript"/>
        <sz val="11"/>
        <color theme="0"/>
        <rFont val="Calibri"/>
        <family val="2"/>
        <scheme val="minor"/>
      </rPr>
      <t>(5)</t>
    </r>
  </si>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</sst>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49">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5"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6"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8"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0" fillId="2" borderId="0" xfId="2" applyNumberFormat="1" applyFont="1" applyFill="1" applyAlignment="1">
      <alignment horizontal="left" vertical="center"/>
    </xf>
    <xf numFmtId="0" fontId="120" fillId="2" borderId="0" xfId="0" applyFont="1" applyFill="1" applyAlignment="1">
      <alignment horizontal="left"/>
    </xf>
    <xf numFmtId="171" fontId="120" fillId="2" borderId="0" xfId="2" applyNumberFormat="1" applyFont="1" applyFill="1" applyBorder="1" applyAlignment="1">
      <alignment horizontal="left" vertical="center"/>
    </xf>
    <xf numFmtId="171" fontId="120" fillId="2" borderId="1" xfId="2" applyNumberFormat="1" applyFont="1" applyFill="1" applyBorder="1"/>
    <xf numFmtId="0" fontId="122" fillId="2" borderId="3" xfId="0" applyFont="1" applyFill="1" applyBorder="1" applyAlignment="1">
      <alignment horizontal="left"/>
    </xf>
    <xf numFmtId="171" fontId="12" fillId="2" borderId="0" xfId="2" applyNumberFormat="1" applyFont="1" applyFill="1" applyBorder="1"/>
    <xf numFmtId="0" fontId="122" fillId="2" borderId="0" xfId="0" applyFont="1" applyFill="1"/>
    <xf numFmtId="0" fontId="118" fillId="2" borderId="0" xfId="0" applyFont="1" applyFill="1"/>
    <xf numFmtId="0" fontId="121" fillId="3" borderId="0" xfId="0" applyFont="1" applyFill="1" applyBorder="1" applyAlignment="1">
      <alignment vertical="center" wrapText="1"/>
    </xf>
    <xf numFmtId="171" fontId="120" fillId="2" borderId="0" xfId="2" applyNumberFormat="1" applyFont="1" applyFill="1" applyBorder="1" applyAlignment="1">
      <alignment horizontal="center" vertical="center"/>
    </xf>
    <xf numFmtId="171" fontId="120" fillId="2" borderId="0" xfId="2" applyNumberFormat="1" applyFont="1" applyFill="1" applyAlignment="1">
      <alignment horizontal="center" vertical="center"/>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18" fillId="2" borderId="0" xfId="0" applyNumberFormat="1" applyFont="1" applyFill="1"/>
    <xf numFmtId="171" fontId="118" fillId="2" borderId="1" xfId="0" applyNumberFormat="1" applyFont="1" applyFill="1" applyBorder="1"/>
    <xf numFmtId="171" fontId="124" fillId="2" borderId="0" xfId="0" applyNumberFormat="1" applyFont="1" applyFill="1"/>
    <xf numFmtId="171" fontId="118" fillId="2" borderId="0" xfId="0" applyNumberFormat="1" applyFont="1" applyFill="1" applyAlignment="1">
      <alignment horizontal="center"/>
    </xf>
    <xf numFmtId="171" fontId="118" fillId="2" borderId="1" xfId="0" applyNumberFormat="1" applyFont="1" applyFill="1" applyBorder="1" applyAlignment="1">
      <alignment horizontal="center"/>
    </xf>
    <xf numFmtId="171" fontId="124" fillId="2" borderId="0" xfId="0" applyNumberFormat="1" applyFont="1" applyFill="1" applyAlignment="1">
      <alignment horizontal="center"/>
    </xf>
    <xf numFmtId="0" fontId="2" fillId="3" borderId="1" xfId="0" applyFont="1" applyFill="1" applyBorder="1" applyAlignment="1">
      <alignment horizontal="center"/>
    </xf>
    <xf numFmtId="4" fontId="126"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1" xfId="0" applyNumberFormat="1" applyFont="1" applyFill="1" applyBorder="1" applyAlignment="1">
      <alignment horizontal="right" indent="2"/>
    </xf>
    <xf numFmtId="4" fontId="122"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9"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49" fontId="0" fillId="2" borderId="0" xfId="0" applyNumberFormat="1" applyFill="1"/>
    <xf numFmtId="49" fontId="9" fillId="0" borderId="0" xfId="0" applyNumberFormat="1" applyFont="1" applyAlignment="1">
      <alignment vertical="center"/>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2" fillId="2" borderId="0" xfId="2" applyNumberFormat="1" applyFont="1" applyFill="1"/>
    <xf numFmtId="0" fontId="120" fillId="2" borderId="0" xfId="0" applyFont="1" applyFill="1"/>
    <xf numFmtId="0" fontId="122" fillId="2" borderId="1" xfId="0" applyFont="1" applyFill="1" applyBorder="1"/>
    <xf numFmtId="0" fontId="122" fillId="2" borderId="1" xfId="2" applyNumberFormat="1" applyFont="1" applyFill="1" applyBorder="1"/>
    <xf numFmtId="171" fontId="122"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1" fillId="3" borderId="41" xfId="0" applyFont="1" applyFill="1" applyBorder="1" applyAlignment="1">
      <alignment vertical="center" wrapText="1"/>
    </xf>
    <xf numFmtId="0" fontId="121" fillId="3" borderId="42" xfId="0" applyFont="1" applyFill="1" applyBorder="1" applyAlignment="1">
      <alignment vertical="center" wrapText="1"/>
    </xf>
    <xf numFmtId="0" fontId="117" fillId="3" borderId="49" xfId="0" applyFont="1" applyFill="1" applyBorder="1" applyAlignment="1">
      <alignment horizontal="center" vertical="center" wrapText="1"/>
    </xf>
    <xf numFmtId="0" fontId="121" fillId="3" borderId="49" xfId="0" applyFont="1" applyFill="1" applyBorder="1" applyAlignment="1">
      <alignment horizontal="center" vertical="center"/>
    </xf>
    <xf numFmtId="39" fontId="120" fillId="2" borderId="0" xfId="1" applyNumberFormat="1" applyFont="1" applyFill="1" applyAlignment="1">
      <alignment horizontal="center" vertical="center"/>
    </xf>
    <xf numFmtId="39" fontId="120" fillId="2" borderId="1" xfId="1" applyNumberFormat="1" applyFont="1" applyFill="1" applyBorder="1" applyAlignment="1">
      <alignment horizontal="center" vertical="center"/>
    </xf>
    <xf numFmtId="39" fontId="122" fillId="2" borderId="3" xfId="1" applyNumberFormat="1" applyFont="1" applyFill="1" applyBorder="1" applyAlignment="1">
      <alignment horizontal="center" vertical="center"/>
    </xf>
    <xf numFmtId="39" fontId="120" fillId="2" borderId="41" xfId="1" applyNumberFormat="1" applyFont="1" applyFill="1" applyBorder="1" applyAlignment="1">
      <alignment horizontal="center" vertical="center"/>
    </xf>
    <xf numFmtId="39" fontId="120" fillId="2" borderId="0" xfId="1" applyNumberFormat="1" applyFont="1" applyFill="1" applyBorder="1" applyAlignment="1">
      <alignment horizontal="center" vertical="center"/>
    </xf>
    <xf numFmtId="39" fontId="120" fillId="2" borderId="42" xfId="1" applyNumberFormat="1" applyFont="1" applyFill="1" applyBorder="1" applyAlignment="1">
      <alignment horizontal="center" vertical="center"/>
    </xf>
    <xf numFmtId="39" fontId="120" fillId="2" borderId="39" xfId="1" applyNumberFormat="1" applyFont="1" applyFill="1" applyBorder="1" applyAlignment="1">
      <alignment horizontal="center" vertical="center"/>
    </xf>
    <xf numFmtId="39" fontId="120" fillId="2" borderId="51" xfId="1" applyNumberFormat="1" applyFont="1" applyFill="1" applyBorder="1" applyAlignment="1">
      <alignment horizontal="center" vertical="center"/>
    </xf>
    <xf numFmtId="39" fontId="120" fillId="2" borderId="52" xfId="1" applyNumberFormat="1" applyFont="1" applyFill="1" applyBorder="1" applyAlignment="1">
      <alignment horizontal="center" vertical="center"/>
    </xf>
    <xf numFmtId="39" fontId="120" fillId="2" borderId="40" xfId="1" applyNumberFormat="1" applyFont="1" applyFill="1" applyBorder="1" applyAlignment="1">
      <alignment horizontal="center" vertical="center"/>
    </xf>
    <xf numFmtId="39" fontId="122" fillId="2" borderId="53" xfId="1" applyNumberFormat="1" applyFont="1" applyFill="1" applyBorder="1" applyAlignment="1">
      <alignment horizontal="center" vertical="center"/>
    </xf>
    <xf numFmtId="39" fontId="122" fillId="2" borderId="54" xfId="1" applyNumberFormat="1" applyFont="1" applyFill="1" applyBorder="1" applyAlignment="1">
      <alignment horizontal="center" vertical="center"/>
    </xf>
    <xf numFmtId="39" fontId="122" fillId="2" borderId="55" xfId="1" applyNumberFormat="1" applyFont="1" applyFill="1" applyBorder="1" applyAlignment="1">
      <alignment horizontal="center" vertical="center"/>
    </xf>
    <xf numFmtId="0" fontId="0" fillId="2" borderId="0" xfId="0" applyFont="1" applyFill="1" applyBorder="1" applyAlignment="1">
      <alignment horizontal="left"/>
    </xf>
    <xf numFmtId="4" fontId="126" fillId="2" borderId="0" xfId="0" applyNumberFormat="1" applyFont="1" applyFill="1" applyBorder="1" applyAlignment="1">
      <alignment horizontal="right" indent="2"/>
    </xf>
    <xf numFmtId="0" fontId="121" fillId="3" borderId="49" xfId="0" applyFont="1" applyFill="1" applyBorder="1"/>
    <xf numFmtId="0" fontId="121" fillId="3" borderId="42" xfId="0" applyFont="1" applyFill="1" applyBorder="1"/>
    <xf numFmtId="0" fontId="120" fillId="2" borderId="42" xfId="0" applyFont="1" applyFill="1" applyBorder="1"/>
    <xf numFmtId="0" fontId="121" fillId="3" borderId="49" xfId="0" applyFont="1" applyFill="1" applyBorder="1" applyAlignment="1">
      <alignment vertical="center"/>
    </xf>
    <xf numFmtId="0" fontId="120" fillId="2" borderId="54" xfId="0" applyFont="1" applyFill="1" applyBorder="1"/>
    <xf numFmtId="0" fontId="122" fillId="2" borderId="54" xfId="0" applyFont="1" applyFill="1" applyBorder="1"/>
    <xf numFmtId="4" fontId="122" fillId="2" borderId="0" xfId="0" applyNumberFormat="1" applyFont="1" applyFill="1" applyBorder="1" applyAlignment="1">
      <alignment horizontal="right" indent="2"/>
    </xf>
    <xf numFmtId="10" fontId="118" fillId="2" borderId="37" xfId="2" applyNumberFormat="1" applyFont="1" applyFill="1" applyBorder="1" applyAlignment="1">
      <alignment horizontal="center"/>
    </xf>
    <xf numFmtId="10" fontId="118" fillId="2" borderId="0" xfId="2" applyNumberFormat="1" applyFont="1" applyFill="1" applyBorder="1" applyAlignment="1">
      <alignment horizontal="center"/>
    </xf>
    <xf numFmtId="10" fontId="124" fillId="2" borderId="1" xfId="2" applyNumberFormat="1" applyFont="1" applyFill="1" applyBorder="1" applyAlignment="1">
      <alignment horizontal="center"/>
    </xf>
    <xf numFmtId="10" fontId="124" fillId="0" borderId="0" xfId="0" applyNumberFormat="1" applyFont="1" applyAlignment="1">
      <alignment horizontal="center"/>
    </xf>
    <xf numFmtId="10" fontId="124" fillId="2" borderId="3" xfId="2" applyNumberFormat="1" applyFont="1" applyFill="1" applyBorder="1" applyAlignment="1">
      <alignment horizontal="center"/>
    </xf>
    <xf numFmtId="0" fontId="118" fillId="2" borderId="41" xfId="0" applyFont="1" applyFill="1" applyBorder="1" applyAlignment="1"/>
    <xf numFmtId="0" fontId="124" fillId="2" borderId="51" xfId="0" applyFont="1" applyFill="1" applyBorder="1" applyAlignment="1"/>
    <xf numFmtId="0" fontId="118" fillId="2" borderId="0" xfId="0" applyFont="1" applyFill="1" applyBorder="1" applyAlignment="1">
      <alignment vertical="center" wrapText="1"/>
    </xf>
    <xf numFmtId="0" fontId="118" fillId="2" borderId="41" xfId="0" applyFont="1" applyFill="1" applyBorder="1" applyAlignment="1">
      <alignment vertical="center" wrapText="1"/>
    </xf>
    <xf numFmtId="0" fontId="124" fillId="2" borderId="1" xfId="0" applyFont="1" applyFill="1" applyBorder="1" applyAlignment="1">
      <alignment vertical="center" wrapText="1"/>
    </xf>
    <xf numFmtId="0" fontId="118" fillId="2" borderId="53" xfId="0" applyFont="1" applyFill="1" applyBorder="1" applyAlignment="1">
      <alignment vertical="center" wrapText="1"/>
    </xf>
    <xf numFmtId="0" fontId="124" fillId="2" borderId="51" xfId="0" applyFont="1" applyFill="1" applyBorder="1" applyAlignment="1">
      <alignment vertical="center" wrapText="1"/>
    </xf>
    <xf numFmtId="0" fontId="124" fillId="2" borderId="53"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121" fillId="3" borderId="42" xfId="0" applyFont="1" applyFill="1" applyBorder="1" applyAlignment="1">
      <alignment horizontal="left" vertical="center"/>
    </xf>
    <xf numFmtId="0" fontId="121" fillId="3" borderId="56" xfId="0" applyFont="1" applyFill="1" applyBorder="1" applyAlignment="1">
      <alignment horizontal="left" vertical="center"/>
    </xf>
    <xf numFmtId="0" fontId="121" fillId="3" borderId="57" xfId="0" applyFont="1" applyFill="1" applyBorder="1" applyAlignment="1">
      <alignment horizontal="left" vertical="center"/>
    </xf>
    <xf numFmtId="0" fontId="121" fillId="3" borderId="42" xfId="0" applyFont="1" applyFill="1" applyBorder="1" applyAlignment="1">
      <alignment vertical="center"/>
    </xf>
    <xf numFmtId="0" fontId="121" fillId="3" borderId="56" xfId="0" applyFont="1" applyFill="1" applyBorder="1" applyAlignment="1">
      <alignment vertical="center"/>
    </xf>
    <xf numFmtId="0" fontId="0" fillId="2" borderId="0" xfId="0" applyFont="1" applyFill="1" applyBorder="1" applyAlignment="1">
      <alignment horizontal="left" vertical="center" wrapText="1"/>
    </xf>
    <xf numFmtId="0" fontId="121" fillId="3" borderId="0" xfId="0" applyFont="1" applyFill="1" applyAlignment="1">
      <alignment horizontal="center" vertical="center"/>
    </xf>
    <xf numFmtId="0" fontId="121"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2"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7" fillId="3" borderId="0" xfId="0" applyFont="1" applyFill="1" applyBorder="1" applyAlignment="1">
      <alignment horizontal="left" vertical="center" wrapText="1"/>
    </xf>
    <xf numFmtId="0" fontId="117" fillId="3" borderId="0" xfId="0" applyFont="1" applyFill="1" applyAlignment="1">
      <alignment horizontal="left" vertical="center" wrapText="1"/>
    </xf>
    <xf numFmtId="0" fontId="117" fillId="3" borderId="38" xfId="0" applyFont="1" applyFill="1" applyBorder="1" applyAlignment="1">
      <alignment horizontal="left" vertical="center" wrapText="1"/>
    </xf>
    <xf numFmtId="0" fontId="117" fillId="3" borderId="37" xfId="0" applyFont="1" applyFill="1" applyBorder="1" applyAlignment="1">
      <alignment horizontal="left" vertical="center"/>
    </xf>
    <xf numFmtId="0" fontId="117" fillId="3" borderId="38" xfId="0" applyFont="1" applyFill="1" applyBorder="1" applyAlignment="1">
      <alignment horizontal="left" vertical="center"/>
    </xf>
    <xf numFmtId="0" fontId="117" fillId="3" borderId="0" xfId="0" applyFont="1" applyFill="1" applyAlignment="1">
      <alignment horizontal="left" vertical="center"/>
    </xf>
    <xf numFmtId="0" fontId="117" fillId="3" borderId="1" xfId="0" applyFont="1" applyFill="1" applyBorder="1" applyAlignment="1">
      <alignment horizontal="left" vertical="center"/>
    </xf>
    <xf numFmtId="0" fontId="13" fillId="0" borderId="0" xfId="0" applyFont="1" applyAlignment="1">
      <alignment horizontal="left" wrapText="1"/>
    </xf>
    <xf numFmtId="49" fontId="117" fillId="3" borderId="0" xfId="0" applyNumberFormat="1" applyFont="1" applyFill="1" applyAlignment="1">
      <alignment horizontal="center" vertical="center" wrapText="1"/>
    </xf>
    <xf numFmtId="49" fontId="117"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7" fillId="3" borderId="0" xfId="0" applyNumberFormat="1" applyFont="1" applyFill="1" applyAlignment="1">
      <alignment horizontal="center" vertical="center"/>
    </xf>
    <xf numFmtId="173" fontId="117" fillId="3" borderId="2" xfId="0" applyNumberFormat="1" applyFont="1" applyFill="1" applyBorder="1" applyAlignment="1">
      <alignment horizontal="center" vertical="center"/>
    </xf>
    <xf numFmtId="49" fontId="117" fillId="3" borderId="0" xfId="0" applyNumberFormat="1" applyFont="1" applyFill="1" applyBorder="1" applyAlignment="1">
      <alignment horizontal="left" vertical="center" wrapText="1"/>
    </xf>
    <xf numFmtId="49" fontId="117" fillId="3" borderId="1"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0" fillId="2" borderId="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21" fillId="3" borderId="0" xfId="0" applyFont="1" applyFill="1" applyBorder="1" applyAlignment="1">
      <alignment horizontal="center" vertical="center" wrapText="1"/>
    </xf>
    <xf numFmtId="0" fontId="121" fillId="3" borderId="41" xfId="0" applyFont="1" applyFill="1" applyBorder="1" applyAlignment="1">
      <alignment horizontal="center" vertical="center" wrapText="1"/>
    </xf>
    <xf numFmtId="0" fontId="121" fillId="3" borderId="42" xfId="0" applyFont="1" applyFill="1" applyBorder="1" applyAlignment="1">
      <alignment horizontal="center" vertical="center" wrapText="1"/>
    </xf>
    <xf numFmtId="0" fontId="121" fillId="3" borderId="0" xfId="0" applyFont="1" applyFill="1" applyBorder="1" applyAlignment="1">
      <alignment horizontal="left" vertical="center"/>
    </xf>
    <xf numFmtId="0" fontId="117" fillId="3" borderId="2" xfId="0" applyFont="1" applyFill="1" applyBorder="1" applyAlignment="1">
      <alignment horizontal="center" vertical="center" wrapText="1"/>
    </xf>
    <xf numFmtId="0" fontId="117" fillId="3" borderId="43"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46" xfId="0" applyFont="1" applyFill="1" applyBorder="1" applyAlignment="1">
      <alignment horizontal="center" vertical="center" wrapText="1"/>
    </xf>
    <xf numFmtId="0" fontId="117" fillId="3" borderId="47"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17" fillId="3" borderId="41" xfId="0" applyFont="1" applyFill="1" applyBorder="1" applyAlignment="1">
      <alignment horizontal="center" vertical="center" wrapText="1"/>
    </xf>
    <xf numFmtId="0" fontId="117" fillId="3" borderId="42" xfId="0" applyFont="1" applyFill="1" applyBorder="1" applyAlignment="1">
      <alignment horizontal="left" vertical="center"/>
    </xf>
    <xf numFmtId="0" fontId="117"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7" fillId="3" borderId="45" xfId="0" applyFont="1" applyFill="1" applyBorder="1" applyAlignment="1">
      <alignment horizontal="center" vertical="center" wrapText="1"/>
    </xf>
    <xf numFmtId="0" fontId="121" fillId="3" borderId="46" xfId="0" applyFont="1" applyFill="1" applyBorder="1" applyAlignment="1">
      <alignment horizontal="center" vertical="center"/>
    </xf>
    <xf numFmtId="0" fontId="121" fillId="3" borderId="47" xfId="0" applyFont="1" applyFill="1" applyBorder="1" applyAlignment="1">
      <alignment horizontal="center" vertical="center"/>
    </xf>
    <xf numFmtId="0" fontId="121" fillId="3" borderId="48" xfId="0" applyFont="1" applyFill="1" applyBorder="1" applyAlignment="1">
      <alignment horizontal="center" vertical="center"/>
    </xf>
    <xf numFmtId="0" fontId="121" fillId="3" borderId="1" xfId="0" applyFont="1" applyFill="1" applyBorder="1" applyAlignment="1">
      <alignment horizontal="center" vertical="center" wrapText="1"/>
    </xf>
    <xf numFmtId="0" fontId="121" fillId="3" borderId="43" xfId="0" applyFont="1" applyFill="1" applyBorder="1" applyAlignment="1">
      <alignment horizontal="center" vertical="center" wrapText="1"/>
    </xf>
    <xf numFmtId="0" fontId="121" fillId="3" borderId="40" xfId="0" applyFont="1" applyFill="1" applyBorder="1" applyAlignment="1">
      <alignment horizontal="center"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885825</xdr:colOff>
      <xdr:row>60</xdr:row>
      <xdr:rowOff>66675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9715500"/>
          <a:ext cx="77438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6</xdr:col>
      <xdr:colOff>600075</xdr:colOff>
      <xdr:row>79</xdr:row>
      <xdr:rowOff>66675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43050" y="13144500"/>
          <a:ext cx="6581775"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3"/>
  <sheetViews>
    <sheetView tabSelected="1" topLeftCell="B1" zoomScale="70" zoomScaleNormal="70" workbookViewId="0">
      <selection activeCell="B1" sqref="B1"/>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5.42578125" style="25" bestFit="1"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AC1" s="26"/>
      <c r="AD1" s="26"/>
      <c r="AE1" s="26"/>
      <c r="AF1" s="26"/>
      <c r="AG1" s="26"/>
      <c r="AH1" s="26"/>
      <c r="AI1" s="26"/>
    </row>
    <row r="2" spans="2:35">
      <c r="AA2" s="27"/>
      <c r="AB2" s="27"/>
      <c r="AC2" s="26"/>
      <c r="AD2" s="26"/>
      <c r="AE2" s="26"/>
      <c r="AF2" s="26"/>
      <c r="AG2" s="26"/>
      <c r="AH2" s="26"/>
      <c r="AI2" s="26"/>
    </row>
    <row r="3" spans="2:35">
      <c r="AA3" s="27"/>
      <c r="AB3" s="27"/>
      <c r="AC3" s="26"/>
      <c r="AD3" s="26"/>
      <c r="AE3" s="26"/>
      <c r="AF3" s="26"/>
      <c r="AG3" s="26"/>
      <c r="AH3" s="26"/>
      <c r="AI3" s="26"/>
    </row>
    <row r="4" spans="2:35" ht="15" customHeight="1">
      <c r="B4" s="190" t="s">
        <v>72</v>
      </c>
      <c r="C4" s="28" t="s">
        <v>51</v>
      </c>
      <c r="D4" s="184">
        <v>2012</v>
      </c>
      <c r="E4" s="184">
        <v>2013</v>
      </c>
      <c r="F4" s="184">
        <v>2014</v>
      </c>
      <c r="G4" s="184">
        <v>2015</v>
      </c>
      <c r="H4" s="184">
        <v>2016</v>
      </c>
      <c r="I4" s="184">
        <v>2017</v>
      </c>
      <c r="J4" s="184">
        <v>2018</v>
      </c>
      <c r="K4" s="184">
        <v>2019</v>
      </c>
      <c r="L4" s="184">
        <v>2020</v>
      </c>
      <c r="M4" s="186">
        <v>2021</v>
      </c>
      <c r="N4" s="186"/>
      <c r="O4" s="193" t="s">
        <v>99</v>
      </c>
    </row>
    <row r="5" spans="2:35">
      <c r="B5" s="191"/>
      <c r="C5" s="29" t="s">
        <v>69</v>
      </c>
      <c r="D5" s="185"/>
      <c r="E5" s="185"/>
      <c r="F5" s="185"/>
      <c r="G5" s="185"/>
      <c r="H5" s="185"/>
      <c r="I5" s="185"/>
      <c r="J5" s="185"/>
      <c r="K5" s="185"/>
      <c r="L5" s="185"/>
      <c r="M5" s="30" t="s">
        <v>143</v>
      </c>
      <c r="N5" s="100" t="s">
        <v>144</v>
      </c>
      <c r="O5" s="194"/>
    </row>
    <row r="6" spans="2:35" ht="18.75">
      <c r="B6" s="1"/>
      <c r="C6" s="27" t="s">
        <v>140</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31">
        <v>10105.54314211</v>
      </c>
      <c r="O6" s="31">
        <v>0</v>
      </c>
      <c r="R6" s="31"/>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9477.1250484366919</v>
      </c>
      <c r="R7" s="31"/>
    </row>
    <row r="8" spans="2:35" ht="15.75">
      <c r="B8" s="59"/>
      <c r="C8" s="27" t="s">
        <v>5</v>
      </c>
      <c r="D8" s="31">
        <v>0</v>
      </c>
      <c r="E8" s="31">
        <v>0</v>
      </c>
      <c r="F8" s="31">
        <v>0</v>
      </c>
      <c r="G8" s="31">
        <v>0</v>
      </c>
      <c r="H8" s="31">
        <v>0</v>
      </c>
      <c r="I8" s="31">
        <v>-313.94659704000003</v>
      </c>
      <c r="J8" s="31">
        <v>-525.05266658000005</v>
      </c>
      <c r="K8" s="31">
        <v>-576.50961198000005</v>
      </c>
      <c r="L8" s="31">
        <v>-1576.47523948</v>
      </c>
      <c r="M8" s="31">
        <v>0</v>
      </c>
      <c r="N8" s="31">
        <v>0</v>
      </c>
      <c r="O8" s="31">
        <v>-2991.9841150800003</v>
      </c>
      <c r="R8" s="31"/>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11.406335260000002</v>
      </c>
      <c r="N9" s="31">
        <v>11.997823439999999</v>
      </c>
      <c r="O9" s="31">
        <v>2159.0920581240002</v>
      </c>
      <c r="R9" s="31"/>
    </row>
    <row r="10" spans="2:35">
      <c r="B10" s="32">
        <v>8.8455930000122862E-2</v>
      </c>
      <c r="C10" s="27" t="s">
        <v>142</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-62.60427902000265</v>
      </c>
      <c r="N10" s="31">
        <v>-34.397402850001527</v>
      </c>
      <c r="O10" s="31">
        <v>1484.9999427993075</v>
      </c>
      <c r="R10" s="31"/>
    </row>
    <row r="11" spans="2:35" ht="18.75">
      <c r="B11" s="32"/>
      <c r="C11" s="33" t="s">
        <v>141</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-8.4664370799999986</v>
      </c>
      <c r="M11" s="60">
        <v>-8.6386249999999998E-2</v>
      </c>
      <c r="N11" s="60">
        <v>-0.45703094999999994</v>
      </c>
      <c r="O11" s="175">
        <v>-46.546402529999995</v>
      </c>
      <c r="R11" s="31"/>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107">
        <v>10156.827472120001</v>
      </c>
      <c r="M12" s="107">
        <v>10105.54314211</v>
      </c>
      <c r="N12" s="107">
        <v>10082.68653175</v>
      </c>
      <c r="O12" s="62">
        <v>10082.68653175</v>
      </c>
      <c r="R12" s="31"/>
    </row>
    <row r="13" spans="2:35" ht="15" customHeight="1">
      <c r="C13" s="189" t="s">
        <v>97</v>
      </c>
      <c r="D13" s="189"/>
      <c r="E13" s="189"/>
      <c r="F13" s="189"/>
      <c r="G13" s="189"/>
      <c r="H13" s="189"/>
      <c r="I13" s="189"/>
      <c r="J13" s="63"/>
      <c r="K13" s="63"/>
      <c r="L13" s="63"/>
      <c r="M13" s="63"/>
      <c r="N13" s="63"/>
      <c r="O13" s="63"/>
      <c r="P13" s="63"/>
      <c r="Q13" s="63"/>
      <c r="R13" s="31"/>
      <c r="S13" s="63"/>
      <c r="T13" s="63"/>
      <c r="U13" s="63"/>
    </row>
    <row r="14" spans="2:35" ht="27.75" customHeight="1">
      <c r="C14" s="187" t="s">
        <v>98</v>
      </c>
      <c r="D14" s="187"/>
      <c r="E14" s="187"/>
      <c r="F14" s="187"/>
      <c r="G14" s="187"/>
      <c r="H14" s="187"/>
      <c r="I14" s="187"/>
      <c r="J14" s="187"/>
      <c r="K14" s="187"/>
      <c r="L14" s="187"/>
      <c r="M14" s="187"/>
      <c r="N14" s="187"/>
      <c r="O14" s="187"/>
      <c r="P14" s="187"/>
      <c r="Q14" s="187"/>
      <c r="R14" s="187"/>
      <c r="S14" s="187"/>
      <c r="T14" s="187"/>
      <c r="U14" s="187"/>
      <c r="V14" s="187"/>
      <c r="W14" s="187"/>
      <c r="X14" s="187"/>
    </row>
    <row r="15" spans="2:35">
      <c r="C15" s="27"/>
      <c r="D15" s="27"/>
      <c r="E15" s="27"/>
      <c r="F15" s="27"/>
      <c r="H15" s="27"/>
      <c r="I15" s="26"/>
      <c r="J15" s="26"/>
      <c r="K15" s="26"/>
      <c r="L15" s="26"/>
      <c r="M15" s="26"/>
      <c r="N15" s="26"/>
      <c r="O15" s="26"/>
      <c r="P15" s="26"/>
    </row>
    <row r="16" spans="2:35" ht="15" customHeight="1">
      <c r="B16" s="176" t="s">
        <v>133</v>
      </c>
      <c r="C16" s="64" t="s">
        <v>17</v>
      </c>
      <c r="D16" s="184" t="s">
        <v>70</v>
      </c>
      <c r="E16" s="184">
        <v>2013</v>
      </c>
      <c r="F16" s="193">
        <v>2014</v>
      </c>
      <c r="G16" s="188">
        <v>2015</v>
      </c>
      <c r="H16" s="188">
        <v>2016</v>
      </c>
      <c r="I16" s="193">
        <v>2017</v>
      </c>
      <c r="J16" s="184">
        <v>2018</v>
      </c>
      <c r="K16" s="182" t="s">
        <v>107</v>
      </c>
      <c r="L16" s="182">
        <v>2020</v>
      </c>
      <c r="M16" s="182">
        <v>2021</v>
      </c>
      <c r="N16" s="182"/>
    </row>
    <row r="17" spans="2:19" ht="18" customHeight="1">
      <c r="B17" s="177"/>
      <c r="C17" s="29" t="s">
        <v>0</v>
      </c>
      <c r="D17" s="185"/>
      <c r="E17" s="185"/>
      <c r="F17" s="194"/>
      <c r="G17" s="185"/>
      <c r="H17" s="185"/>
      <c r="I17" s="194"/>
      <c r="J17" s="185"/>
      <c r="K17" s="183"/>
      <c r="L17" s="183"/>
      <c r="M17" s="30" t="s">
        <v>143</v>
      </c>
      <c r="N17" s="100" t="s">
        <v>144</v>
      </c>
    </row>
    <row r="18" spans="2:19" ht="18.75">
      <c r="B18" s="154" t="s">
        <v>131</v>
      </c>
      <c r="C18" s="27" t="s">
        <v>134</v>
      </c>
      <c r="D18" s="65" t="s">
        <v>13</v>
      </c>
      <c r="E18" s="65" t="s">
        <v>13</v>
      </c>
      <c r="F18" s="66" t="s">
        <v>13</v>
      </c>
      <c r="G18" s="66" t="s">
        <v>13</v>
      </c>
      <c r="H18" s="66" t="s">
        <v>13</v>
      </c>
      <c r="I18" s="66" t="s">
        <v>13</v>
      </c>
      <c r="J18" s="66" t="s">
        <v>13</v>
      </c>
      <c r="K18" s="67" t="s">
        <v>13</v>
      </c>
      <c r="L18" s="67">
        <v>2806.1337090300003</v>
      </c>
      <c r="M18" s="67">
        <v>2806.3278188600002</v>
      </c>
      <c r="N18" s="102">
        <v>2806.4201047600004</v>
      </c>
    </row>
    <row r="19" spans="2:19" ht="18">
      <c r="B19" s="178" t="s">
        <v>110</v>
      </c>
      <c r="C19" s="27" t="s">
        <v>106</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2431.35302508</v>
      </c>
      <c r="M19" s="68">
        <v>2410.3059201199999</v>
      </c>
      <c r="N19" s="101">
        <v>2360.1459067699998</v>
      </c>
    </row>
    <row r="20" spans="2:19" ht="17.25">
      <c r="B20" s="176"/>
      <c r="C20" s="27" t="s">
        <v>16</v>
      </c>
      <c r="D20" s="31">
        <v>1029.31010982</v>
      </c>
      <c r="E20" s="31">
        <v>1233.24813722</v>
      </c>
      <c r="F20" s="65">
        <v>1356.2122205599999</v>
      </c>
      <c r="G20" s="65">
        <v>1344.0345049800001</v>
      </c>
      <c r="H20" s="65">
        <v>1529.2919915099999</v>
      </c>
      <c r="I20" s="65">
        <v>1729.1738324</v>
      </c>
      <c r="J20" s="65">
        <v>1649.914264</v>
      </c>
      <c r="K20" s="68">
        <v>1148.61988935</v>
      </c>
      <c r="L20" s="68">
        <v>578.54759686</v>
      </c>
      <c r="M20" s="68">
        <v>570.29673088000004</v>
      </c>
      <c r="N20" s="101">
        <v>558.07632590999992</v>
      </c>
    </row>
    <row r="21" spans="2:19" ht="17.25">
      <c r="B21" s="176"/>
      <c r="C21" s="75" t="s">
        <v>73</v>
      </c>
      <c r="D21" s="31"/>
      <c r="E21" s="31"/>
      <c r="F21" s="65"/>
      <c r="G21" s="65"/>
      <c r="H21" s="65"/>
      <c r="I21" s="65"/>
      <c r="J21" s="65" t="s">
        <v>13</v>
      </c>
      <c r="K21" s="68">
        <v>619.96095702999992</v>
      </c>
      <c r="L21" s="68">
        <v>416.61481697000005</v>
      </c>
      <c r="M21" s="68">
        <v>417.60745264999997</v>
      </c>
      <c r="N21" s="101">
        <v>414.43030366000005</v>
      </c>
    </row>
    <row r="22" spans="2:19" ht="17.25">
      <c r="B22" s="176"/>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925.68148957000005</v>
      </c>
      <c r="M22" s="68">
        <v>915.39182660000006</v>
      </c>
      <c r="N22" s="101">
        <v>900.61728274000006</v>
      </c>
    </row>
    <row r="23" spans="2:19" ht="17.25">
      <c r="B23" s="176"/>
      <c r="C23" s="75" t="s">
        <v>74</v>
      </c>
      <c r="D23" s="31"/>
      <c r="E23" s="31"/>
      <c r="F23" s="65"/>
      <c r="G23" s="65"/>
      <c r="H23" s="65"/>
      <c r="I23" s="65"/>
      <c r="J23" s="65" t="s">
        <v>13</v>
      </c>
      <c r="K23" s="68">
        <v>845.68407659000002</v>
      </c>
      <c r="L23" s="68">
        <v>577.54054965</v>
      </c>
      <c r="M23" s="68">
        <v>576.31844217999992</v>
      </c>
      <c r="N23" s="101">
        <v>576.92055951999998</v>
      </c>
    </row>
    <row r="24" spans="2:19" ht="18" customHeight="1">
      <c r="B24" s="177"/>
      <c r="C24" s="27" t="s">
        <v>14</v>
      </c>
      <c r="D24" s="60">
        <v>951.31043133000003</v>
      </c>
      <c r="E24" s="31">
        <v>1216.6500890699999</v>
      </c>
      <c r="F24" s="65">
        <v>1211.32020272</v>
      </c>
      <c r="G24" s="65">
        <v>1164.15237269</v>
      </c>
      <c r="H24" s="60">
        <v>1444.20309303</v>
      </c>
      <c r="I24" s="60">
        <v>1593.1465414900001</v>
      </c>
      <c r="J24" s="60">
        <v>1690.7878587800001</v>
      </c>
      <c r="K24" s="69">
        <v>3128.9944338</v>
      </c>
      <c r="L24" s="69">
        <v>2420.9562849600002</v>
      </c>
      <c r="M24" s="69">
        <v>2409.2949508200004</v>
      </c>
      <c r="N24" s="103">
        <v>2466.0760483899999</v>
      </c>
    </row>
    <row r="25" spans="2:19" ht="15" customHeight="1">
      <c r="B25" s="155"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10156.82747212</v>
      </c>
      <c r="M25" s="72">
        <v>10105.543142109998</v>
      </c>
      <c r="N25" s="104">
        <v>10082.686531750001</v>
      </c>
    </row>
    <row r="26" spans="2:19" ht="15" customHeight="1">
      <c r="C26" s="181" t="s">
        <v>102</v>
      </c>
      <c r="D26" s="181" t="s">
        <v>102</v>
      </c>
      <c r="E26" s="181" t="s">
        <v>102</v>
      </c>
      <c r="F26" s="181" t="s">
        <v>102</v>
      </c>
      <c r="G26" s="181" t="s">
        <v>102</v>
      </c>
      <c r="H26" s="181" t="s">
        <v>102</v>
      </c>
      <c r="I26" s="181" t="s">
        <v>102</v>
      </c>
      <c r="J26" s="181" t="s">
        <v>102</v>
      </c>
      <c r="K26" s="181" t="s">
        <v>102</v>
      </c>
      <c r="L26" s="181" t="s">
        <v>102</v>
      </c>
      <c r="M26" s="181" t="s">
        <v>102</v>
      </c>
      <c r="N26" s="181" t="s">
        <v>102</v>
      </c>
      <c r="O26" s="181" t="s">
        <v>102</v>
      </c>
      <c r="P26" s="181"/>
      <c r="Q26" s="181" t="s">
        <v>102</v>
      </c>
      <c r="R26" s="181" t="s">
        <v>102</v>
      </c>
      <c r="S26" s="39"/>
    </row>
    <row r="27" spans="2:19" ht="15" customHeight="1">
      <c r="C27" s="181" t="s">
        <v>103</v>
      </c>
      <c r="D27" s="181" t="s">
        <v>103</v>
      </c>
      <c r="E27" s="181" t="s">
        <v>103</v>
      </c>
      <c r="F27" s="181" t="s">
        <v>103</v>
      </c>
      <c r="G27" s="181" t="s">
        <v>103</v>
      </c>
      <c r="H27" s="181" t="s">
        <v>103</v>
      </c>
      <c r="I27" s="181" t="s">
        <v>103</v>
      </c>
      <c r="J27" s="112"/>
    </row>
    <row r="28" spans="2:19" ht="15" customHeight="1">
      <c r="C28" s="110" t="s">
        <v>104</v>
      </c>
      <c r="D28" s="110"/>
      <c r="E28" s="110"/>
      <c r="F28" s="110"/>
      <c r="G28" s="110"/>
      <c r="H28" s="110"/>
      <c r="I28" s="110"/>
      <c r="J28" s="112"/>
    </row>
    <row r="29" spans="2:19">
      <c r="C29" s="152" t="s">
        <v>105</v>
      </c>
      <c r="D29" s="152"/>
      <c r="E29" s="152"/>
      <c r="F29" s="152"/>
      <c r="G29" s="152"/>
      <c r="H29" s="152"/>
      <c r="I29" s="152"/>
      <c r="J29" s="152"/>
      <c r="K29" s="152"/>
      <c r="L29" s="152"/>
      <c r="M29" s="152"/>
      <c r="N29" s="152"/>
      <c r="O29" s="152"/>
      <c r="P29" s="152"/>
      <c r="Q29" s="152"/>
      <c r="R29" s="152"/>
    </row>
    <row r="30" spans="2:19">
      <c r="H30" s="27"/>
      <c r="I30" s="37"/>
      <c r="J30" s="36"/>
      <c r="K30" s="37"/>
      <c r="L30" s="38"/>
      <c r="M30" s="26"/>
      <c r="N30" s="26"/>
      <c r="O30" s="26"/>
      <c r="P30" s="26"/>
    </row>
    <row r="31" spans="2:19" ht="17.25" customHeight="1">
      <c r="B31" s="179" t="s">
        <v>133</v>
      </c>
      <c r="C31" s="73" t="s">
        <v>71</v>
      </c>
      <c r="D31" s="188">
        <v>2012</v>
      </c>
      <c r="E31" s="184">
        <v>2013</v>
      </c>
      <c r="F31" s="184">
        <v>2014</v>
      </c>
      <c r="G31" s="188">
        <v>2015</v>
      </c>
      <c r="H31" s="188">
        <v>2016</v>
      </c>
      <c r="I31" s="193">
        <v>2017</v>
      </c>
      <c r="J31" s="184">
        <v>2018</v>
      </c>
      <c r="K31" s="186">
        <v>2019</v>
      </c>
      <c r="L31" s="184">
        <v>2020</v>
      </c>
      <c r="M31" s="186">
        <v>2021</v>
      </c>
      <c r="N31" s="186"/>
    </row>
    <row r="32" spans="2:19" ht="17.25">
      <c r="B32" s="180"/>
      <c r="C32" s="74" t="s">
        <v>0</v>
      </c>
      <c r="D32" s="185"/>
      <c r="E32" s="185"/>
      <c r="F32" s="185"/>
      <c r="G32" s="185"/>
      <c r="H32" s="185"/>
      <c r="I32" s="194"/>
      <c r="J32" s="185"/>
      <c r="K32" s="192"/>
      <c r="L32" s="185"/>
      <c r="M32" s="111" t="s">
        <v>149</v>
      </c>
      <c r="N32" s="111" t="s">
        <v>144</v>
      </c>
    </row>
    <row r="33" spans="2:37" ht="18.75">
      <c r="B33" s="157" t="s">
        <v>131</v>
      </c>
      <c r="C33" s="158" t="s">
        <v>152</v>
      </c>
      <c r="D33" s="153" t="s">
        <v>13</v>
      </c>
      <c r="E33" s="153" t="s">
        <v>13</v>
      </c>
      <c r="F33" s="153" t="s">
        <v>13</v>
      </c>
      <c r="G33" s="153" t="s">
        <v>13</v>
      </c>
      <c r="H33" s="153" t="s">
        <v>13</v>
      </c>
      <c r="I33" s="153" t="s">
        <v>13</v>
      </c>
      <c r="J33" s="153" t="s">
        <v>13</v>
      </c>
      <c r="K33" s="153" t="s">
        <v>13</v>
      </c>
      <c r="L33" s="153">
        <v>2806.0543517800002</v>
      </c>
      <c r="M33" s="153">
        <v>2806.3278188600002</v>
      </c>
      <c r="N33" s="153">
        <v>2806.4201047600004</v>
      </c>
    </row>
    <row r="34" spans="2:37" ht="18.75">
      <c r="B34" s="178" t="s">
        <v>110</v>
      </c>
      <c r="C34" s="156" t="s">
        <v>150</v>
      </c>
      <c r="D34" s="153">
        <v>3713.5393077399999</v>
      </c>
      <c r="E34" s="153">
        <v>4654.0007530000003</v>
      </c>
      <c r="F34" s="153">
        <v>5122.4048161399996</v>
      </c>
      <c r="G34" s="153">
        <v>5295.1035493299996</v>
      </c>
      <c r="H34" s="153">
        <v>5624.08901565</v>
      </c>
      <c r="I34" s="153">
        <v>6422.4330662900002</v>
      </c>
      <c r="J34" s="153">
        <v>6035.0014981899994</v>
      </c>
      <c r="K34" s="153">
        <v>5613.994199530026</v>
      </c>
      <c r="L34" s="153">
        <v>3563.1746938974848</v>
      </c>
      <c r="M34" s="153">
        <v>3539.8259987013248</v>
      </c>
      <c r="N34" s="153">
        <v>3486.0947051182843</v>
      </c>
    </row>
    <row r="35" spans="2:37" ht="18.75">
      <c r="B35" s="176"/>
      <c r="C35" s="156" t="s">
        <v>151</v>
      </c>
      <c r="D35" s="153">
        <v>37.106765679999988</v>
      </c>
      <c r="E35" s="153">
        <v>25.139040820000321</v>
      </c>
      <c r="F35" s="153">
        <v>13.896046049999455</v>
      </c>
      <c r="G35" s="153">
        <v>39.973368659999807</v>
      </c>
      <c r="H35" s="153">
        <v>22.162800230000411</v>
      </c>
      <c r="I35" s="153">
        <v>24.962499139999881</v>
      </c>
      <c r="J35" s="153">
        <v>37.336881380000158</v>
      </c>
      <c r="K35" s="153">
        <v>-19.601372927668532</v>
      </c>
      <c r="L35" s="153">
        <v>-12.182137348610622</v>
      </c>
      <c r="M35" s="153">
        <v>-24.976914527280066</v>
      </c>
      <c r="N35" s="153">
        <v>-40.561013851462576</v>
      </c>
    </row>
    <row r="36" spans="2:37" ht="17.25">
      <c r="B36" s="176"/>
      <c r="C36" s="156" t="s">
        <v>15</v>
      </c>
      <c r="D36" s="153">
        <v>1186.7403704200001</v>
      </c>
      <c r="E36" s="153">
        <v>1444.14885284</v>
      </c>
      <c r="F36" s="153">
        <v>1600.48293964</v>
      </c>
      <c r="G36" s="153">
        <v>1616.8627008200001</v>
      </c>
      <c r="H36" s="153">
        <v>1777.8906677300001</v>
      </c>
      <c r="I36" s="153">
        <v>1978.3346126900001</v>
      </c>
      <c r="J36" s="153">
        <v>1906.9168241299999</v>
      </c>
      <c r="K36" s="153">
        <v>2101.7533044976431</v>
      </c>
      <c r="L36" s="153">
        <v>1390.9112594811254</v>
      </c>
      <c r="M36" s="153">
        <v>1384.2969662259552</v>
      </c>
      <c r="N36" s="153">
        <v>1373.7323392831784</v>
      </c>
    </row>
    <row r="37" spans="2:37" ht="17.25">
      <c r="B37" s="177"/>
      <c r="C37" s="156" t="s">
        <v>14</v>
      </c>
      <c r="D37" s="103">
        <v>945.8678214900001</v>
      </c>
      <c r="E37" s="103">
        <v>1211.82585881</v>
      </c>
      <c r="F37" s="103">
        <v>1206.9156012599999</v>
      </c>
      <c r="G37" s="103">
        <v>1160.26584103</v>
      </c>
      <c r="H37" s="103">
        <v>1437.9323277600001</v>
      </c>
      <c r="I37" s="103">
        <v>1585.22158805</v>
      </c>
      <c r="J37" s="103">
        <v>1683.99431465</v>
      </c>
      <c r="K37" s="103">
        <v>3115.9379476700001</v>
      </c>
      <c r="L37" s="103">
        <v>2408.8693043100002</v>
      </c>
      <c r="M37" s="103">
        <v>2400.0692728499998</v>
      </c>
      <c r="N37" s="103">
        <v>2457.0003964400003</v>
      </c>
    </row>
    <row r="38" spans="2:37" ht="15" customHeight="1">
      <c r="B38" s="157" t="s">
        <v>28</v>
      </c>
      <c r="C38" s="159" t="s">
        <v>12</v>
      </c>
      <c r="D38" s="160">
        <v>5883.2542653300006</v>
      </c>
      <c r="E38" s="160">
        <v>7335.1145054700009</v>
      </c>
      <c r="F38" s="160">
        <v>7943.6994030899987</v>
      </c>
      <c r="G38" s="160">
        <v>8112.20545984</v>
      </c>
      <c r="H38" s="160">
        <v>8862.074811370001</v>
      </c>
      <c r="I38" s="160">
        <v>10010.951766170001</v>
      </c>
      <c r="J38" s="160">
        <v>9663.2495183499996</v>
      </c>
      <c r="K38" s="160">
        <v>10812.08407877</v>
      </c>
      <c r="L38" s="160">
        <v>10156.827472119998</v>
      </c>
      <c r="M38" s="160">
        <v>10105.54314211</v>
      </c>
      <c r="N38" s="160">
        <v>10082.686531750001</v>
      </c>
    </row>
    <row r="39" spans="2:37" ht="20.25" customHeight="1">
      <c r="C39" s="181" t="s">
        <v>54</v>
      </c>
      <c r="D39" s="181"/>
      <c r="E39" s="181"/>
      <c r="F39" s="181"/>
      <c r="G39" s="181"/>
      <c r="H39" s="181"/>
      <c r="I39" s="181"/>
      <c r="J39" s="181"/>
      <c r="K39" s="181"/>
      <c r="L39" s="181"/>
      <c r="M39" s="181"/>
      <c r="N39" s="181"/>
      <c r="O39" s="181"/>
      <c r="P39" s="181"/>
      <c r="Q39" s="181"/>
      <c r="R39" s="181"/>
      <c r="S39" s="35"/>
    </row>
    <row r="40" spans="2:37" ht="20.25" customHeight="1">
      <c r="C40" s="25" t="s">
        <v>145</v>
      </c>
      <c r="D40" s="174"/>
      <c r="E40" s="174"/>
      <c r="F40" s="174"/>
      <c r="G40" s="174"/>
      <c r="H40" s="174"/>
      <c r="I40" s="174"/>
      <c r="J40" s="174"/>
      <c r="K40" s="174"/>
      <c r="L40" s="174"/>
      <c r="M40" s="174"/>
      <c r="N40" s="174"/>
      <c r="O40" s="174"/>
      <c r="P40" s="174"/>
      <c r="Q40" s="174"/>
      <c r="R40" s="174"/>
      <c r="S40" s="35"/>
    </row>
    <row r="41" spans="2:37" ht="15" customHeight="1">
      <c r="C41" s="25" t="s">
        <v>146</v>
      </c>
    </row>
    <row r="42" spans="2:37">
      <c r="C42" s="25" t="s">
        <v>147</v>
      </c>
      <c r="I42" s="40"/>
    </row>
    <row r="43" spans="2:37">
      <c r="C43" s="25" t="s">
        <v>148</v>
      </c>
      <c r="AC43" s="40"/>
      <c r="AE43" s="26"/>
      <c r="AF43" s="26"/>
      <c r="AG43" s="26"/>
      <c r="AH43" s="26"/>
      <c r="AI43" s="26"/>
      <c r="AJ43" s="26"/>
      <c r="AK43" s="26"/>
    </row>
    <row r="44" spans="2:37">
      <c r="AC44" s="40"/>
      <c r="AE44" s="26"/>
      <c r="AF44" s="26"/>
      <c r="AG44" s="26"/>
      <c r="AH44" s="26"/>
      <c r="AI44" s="26"/>
      <c r="AJ44" s="26"/>
      <c r="AK44" s="26"/>
    </row>
    <row r="45" spans="2:37">
      <c r="C45" s="3" t="s">
        <v>66</v>
      </c>
      <c r="D45" s="1"/>
      <c r="E45" s="1"/>
      <c r="F45" s="1"/>
      <c r="G45" s="1"/>
      <c r="H45" s="1"/>
      <c r="I45" s="1"/>
      <c r="J45" s="1"/>
      <c r="K45" s="1"/>
      <c r="AC45" s="40"/>
      <c r="AE45" s="26"/>
      <c r="AF45" s="26"/>
      <c r="AG45" s="26"/>
      <c r="AH45" s="26"/>
      <c r="AI45" s="26"/>
      <c r="AJ45" s="26"/>
      <c r="AK45" s="26"/>
    </row>
    <row r="46" spans="2:37">
      <c r="C46" s="22" t="s">
        <v>0</v>
      </c>
      <c r="D46" s="1"/>
      <c r="E46" s="1"/>
      <c r="F46" s="1"/>
      <c r="G46" s="1"/>
      <c r="H46" s="1"/>
      <c r="I46" s="1"/>
      <c r="J46" s="44"/>
      <c r="K46" s="1"/>
      <c r="AC46" s="40"/>
      <c r="AE46" s="26"/>
      <c r="AF46" s="34" t="s">
        <v>10</v>
      </c>
      <c r="AG46" s="26"/>
      <c r="AH46" s="26"/>
      <c r="AI46" s="26"/>
      <c r="AJ46" s="26"/>
      <c r="AK46" s="26"/>
    </row>
    <row r="47" spans="2:37">
      <c r="C47" s="1"/>
      <c r="D47" s="1"/>
      <c r="E47" s="1"/>
      <c r="F47" s="1"/>
      <c r="G47" s="1"/>
      <c r="H47" s="1"/>
      <c r="I47" s="1"/>
      <c r="J47" s="44"/>
      <c r="K47" s="44"/>
      <c r="AC47" s="40"/>
      <c r="AE47" s="26"/>
      <c r="AF47" s="26" t="s">
        <v>9</v>
      </c>
      <c r="AG47" s="26" t="s">
        <v>8</v>
      </c>
      <c r="AH47" s="26" t="s">
        <v>7</v>
      </c>
      <c r="AI47" s="26"/>
      <c r="AJ47" s="26"/>
      <c r="AK47" s="26"/>
    </row>
    <row r="48" spans="2:37">
      <c r="C48" s="1"/>
      <c r="D48" s="1"/>
      <c r="E48" s="1"/>
      <c r="F48" s="1"/>
      <c r="G48" s="1"/>
      <c r="H48" s="1"/>
      <c r="I48" s="1"/>
      <c r="J48" s="44"/>
      <c r="K48" s="44"/>
      <c r="AE48" s="26"/>
      <c r="AF48" s="41"/>
      <c r="AG48" s="41"/>
      <c r="AH48" s="26"/>
      <c r="AI48" s="26"/>
      <c r="AJ48" s="26"/>
      <c r="AK48" s="26"/>
    </row>
    <row r="49" spans="3:37">
      <c r="C49" s="1"/>
      <c r="D49" s="1"/>
      <c r="E49" s="1"/>
      <c r="F49" s="1"/>
      <c r="G49" s="1"/>
      <c r="H49" s="1"/>
      <c r="I49" s="1"/>
      <c r="J49" s="44"/>
      <c r="K49" s="44"/>
      <c r="AE49" s="26"/>
      <c r="AF49" s="41">
        <v>3867.2887077099995</v>
      </c>
      <c r="AG49" s="41">
        <v>0</v>
      </c>
      <c r="AH49" s="41">
        <v>3867.2887077099995</v>
      </c>
      <c r="AI49" s="26" t="s">
        <v>6</v>
      </c>
      <c r="AJ49" s="26"/>
      <c r="AK49" s="26"/>
    </row>
    <row r="50" spans="3:37">
      <c r="C50" s="1"/>
      <c r="D50" s="1"/>
      <c r="E50" s="1"/>
      <c r="F50" s="1"/>
      <c r="G50" s="1"/>
      <c r="H50" s="1"/>
      <c r="I50" s="1"/>
      <c r="J50" s="44"/>
      <c r="K50" s="44"/>
      <c r="AE50" s="26"/>
      <c r="AF50" s="41">
        <v>3867.2887077099995</v>
      </c>
      <c r="AG50" s="41">
        <v>0</v>
      </c>
      <c r="AH50" s="41">
        <v>0</v>
      </c>
      <c r="AI50" s="26" t="s">
        <v>5</v>
      </c>
      <c r="AJ50" s="26"/>
      <c r="AK50" s="26"/>
    </row>
    <row r="51" spans="3:37">
      <c r="C51" s="1"/>
      <c r="D51" s="1"/>
      <c r="E51" s="1"/>
      <c r="F51" s="1"/>
      <c r="G51" s="1"/>
      <c r="H51" s="1"/>
      <c r="I51" s="1"/>
      <c r="J51" s="44"/>
      <c r="K51" s="44"/>
      <c r="AE51" s="26"/>
      <c r="AF51" s="41">
        <v>3867.2887077099995</v>
      </c>
      <c r="AG51" s="41">
        <v>347.73471604399998</v>
      </c>
      <c r="AH51" s="41">
        <v>347.73471604399998</v>
      </c>
      <c r="AI51" s="26" t="s">
        <v>4</v>
      </c>
      <c r="AJ51" s="26"/>
      <c r="AK51" s="26"/>
    </row>
    <row r="52" spans="3:37">
      <c r="C52" s="1"/>
      <c r="D52" s="1"/>
      <c r="E52" s="1"/>
      <c r="F52" s="1"/>
      <c r="G52" s="1"/>
      <c r="H52" s="1"/>
      <c r="I52" s="1"/>
      <c r="J52" s="44"/>
      <c r="K52" s="44"/>
      <c r="AE52" s="26"/>
      <c r="AF52" s="41">
        <v>4215.0234237539999</v>
      </c>
      <c r="AG52" s="41">
        <v>251.39094305600065</v>
      </c>
      <c r="AH52" s="41">
        <v>251.39094305600065</v>
      </c>
      <c r="AI52" s="26" t="s">
        <v>3</v>
      </c>
      <c r="AJ52" s="26"/>
      <c r="AK52" s="26"/>
    </row>
    <row r="53" spans="3:37">
      <c r="C53" s="1"/>
      <c r="D53" s="1"/>
      <c r="E53" s="1"/>
      <c r="F53" s="1"/>
      <c r="G53" s="1"/>
      <c r="H53" s="1"/>
      <c r="I53" s="1"/>
      <c r="J53" s="44"/>
      <c r="K53" s="44"/>
      <c r="AE53" s="26"/>
      <c r="AF53" s="41">
        <v>4464.6957825500003</v>
      </c>
      <c r="AG53" s="41">
        <v>1.7185842599999999</v>
      </c>
      <c r="AH53" s="41">
        <v>-1.7185842599999999</v>
      </c>
      <c r="AI53" s="26" t="s">
        <v>2</v>
      </c>
      <c r="AJ53" s="26"/>
      <c r="AK53" s="26"/>
    </row>
    <row r="54" spans="3:37">
      <c r="C54" s="1"/>
      <c r="D54" s="1"/>
      <c r="E54" s="1"/>
      <c r="F54" s="1"/>
      <c r="G54" s="1"/>
      <c r="H54" s="1"/>
      <c r="I54" s="1"/>
      <c r="J54" s="1"/>
      <c r="K54" s="1"/>
      <c r="AE54" s="26"/>
      <c r="AF54" s="41">
        <v>4464.6957825500003</v>
      </c>
      <c r="AG54" s="41"/>
      <c r="AH54" s="41">
        <v>4464.6957825500003</v>
      </c>
      <c r="AI54" s="26" t="s">
        <v>1</v>
      </c>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c r="AE56" s="26"/>
      <c r="AF56" s="26"/>
      <c r="AG56" s="26"/>
      <c r="AH56" s="26"/>
      <c r="AI56" s="26"/>
      <c r="AJ56" s="26"/>
      <c r="AK56" s="26"/>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1"/>
      <c r="D61" s="1"/>
      <c r="E61" s="1"/>
      <c r="F61" s="1"/>
      <c r="G61" s="1"/>
      <c r="H61" s="1"/>
      <c r="I61" s="1"/>
      <c r="J61" s="1"/>
      <c r="K61" s="1"/>
    </row>
    <row r="62" spans="3:37">
      <c r="C62" s="3" t="s">
        <v>67</v>
      </c>
      <c r="D62" s="22"/>
      <c r="E62" s="22"/>
      <c r="F62" s="22"/>
      <c r="G62" s="22"/>
      <c r="H62" s="45"/>
      <c r="I62" s="22"/>
      <c r="J62" s="46"/>
      <c r="K62" s="27"/>
      <c r="L62" s="27"/>
      <c r="M62" s="27"/>
      <c r="N62" s="27"/>
      <c r="O62" s="27"/>
      <c r="P62" s="27"/>
      <c r="Q62" s="27"/>
      <c r="R62" s="27"/>
      <c r="S62" s="27"/>
      <c r="T62" s="27"/>
      <c r="U62" s="27"/>
      <c r="V62" s="27"/>
      <c r="W62" s="27"/>
      <c r="X62" s="27"/>
      <c r="Y62" s="27"/>
      <c r="Z62" s="27"/>
      <c r="AA62" s="27"/>
      <c r="AB62" s="27"/>
    </row>
    <row r="63" spans="3:37">
      <c r="C63" s="22" t="s">
        <v>0</v>
      </c>
      <c r="D63" s="47"/>
      <c r="E63" s="47"/>
      <c r="F63" s="47"/>
      <c r="G63" s="47"/>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row r="83" spans="3:28">
      <c r="C83" s="27"/>
      <c r="D83" s="27"/>
      <c r="E83" s="27"/>
      <c r="F83" s="27"/>
      <c r="G83" s="27"/>
      <c r="H83" s="27"/>
      <c r="I83" s="27"/>
      <c r="J83" s="27"/>
      <c r="L83" s="27"/>
      <c r="M83" s="27"/>
      <c r="N83" s="27"/>
      <c r="O83" s="27"/>
      <c r="P83" s="27"/>
      <c r="Q83" s="27"/>
      <c r="R83" s="27"/>
      <c r="S83" s="27"/>
      <c r="T83" s="27"/>
      <c r="U83" s="27"/>
      <c r="V83" s="27"/>
      <c r="W83" s="27"/>
      <c r="X83" s="27"/>
      <c r="Y83" s="27"/>
      <c r="Z83" s="27"/>
      <c r="AA83" s="27"/>
      <c r="AB83" s="27"/>
    </row>
  </sheetData>
  <mergeCells count="41">
    <mergeCell ref="O4:O5"/>
    <mergeCell ref="M4:N4"/>
    <mergeCell ref="B4:B5"/>
    <mergeCell ref="K16:K17"/>
    <mergeCell ref="K31:K32"/>
    <mergeCell ref="F4:F5"/>
    <mergeCell ref="I4:I5"/>
    <mergeCell ref="E31:E32"/>
    <mergeCell ref="I31:I32"/>
    <mergeCell ref="H4:H5"/>
    <mergeCell ref="I16:I17"/>
    <mergeCell ref="G16:G17"/>
    <mergeCell ref="C26:R26"/>
    <mergeCell ref="E16:E17"/>
    <mergeCell ref="F16:F17"/>
    <mergeCell ref="E4:E5"/>
    <mergeCell ref="G4:G5"/>
    <mergeCell ref="D4:D5"/>
    <mergeCell ref="K4:K5"/>
    <mergeCell ref="J4:J5"/>
    <mergeCell ref="C13:I13"/>
    <mergeCell ref="L4:L5"/>
    <mergeCell ref="C14:X14"/>
    <mergeCell ref="H31:H32"/>
    <mergeCell ref="D31:D32"/>
    <mergeCell ref="F31:F32"/>
    <mergeCell ref="G31:G32"/>
    <mergeCell ref="D16:D17"/>
    <mergeCell ref="J16:J17"/>
    <mergeCell ref="J31:J32"/>
    <mergeCell ref="H16:H17"/>
    <mergeCell ref="C27:I27"/>
    <mergeCell ref="B16:B17"/>
    <mergeCell ref="B19:B24"/>
    <mergeCell ref="B31:B32"/>
    <mergeCell ref="B34:B37"/>
    <mergeCell ref="C39:R39"/>
    <mergeCell ref="L16:L17"/>
    <mergeCell ref="M16:N16"/>
    <mergeCell ref="L31:L32"/>
    <mergeCell ref="M31:N31"/>
  </mergeCells>
  <conditionalFormatting sqref="C30:H30 L11:M11 D6:D8 D10:E11 G10:H11">
    <cfRule type="cellIs" dxfId="16" priority="139" operator="lessThan">
      <formula>0</formula>
    </cfRule>
  </conditionalFormatting>
  <conditionalFormatting sqref="K11">
    <cfRule type="cellIs" dxfId="15" priority="25" operator="lessThan">
      <formula>0</formula>
    </cfRule>
  </conditionalFormatting>
  <conditionalFormatting sqref="X7:X8">
    <cfRule type="cellIs" dxfId="14" priority="31" operator="lessThan">
      <formula>0</formula>
    </cfRule>
  </conditionalFormatting>
  <conditionalFormatting sqref="F10:F11">
    <cfRule type="cellIs" dxfId="13" priority="30" operator="lessThan">
      <formula>0</formula>
    </cfRule>
  </conditionalFormatting>
  <conditionalFormatting sqref="X10:X11">
    <cfRule type="cellIs" dxfId="12" priority="29" operator="lessThan">
      <formula>0</formula>
    </cfRule>
  </conditionalFormatting>
  <conditionalFormatting sqref="I10:J11 I8:J8">
    <cfRule type="cellIs" dxfId="11" priority="26" operator="lessThan">
      <formula>0</formula>
    </cfRule>
  </conditionalFormatting>
  <conditionalFormatting sqref="B8:B9">
    <cfRule type="cellIs" dxfId="10" priority="24" operator="lessThan">
      <formula>0</formula>
    </cfRule>
  </conditionalFormatting>
  <conditionalFormatting sqref="B7">
    <cfRule type="cellIs" dxfId="9" priority="23" operator="lessThan">
      <formula>0</formula>
    </cfRule>
  </conditionalFormatting>
  <conditionalFormatting sqref="B11">
    <cfRule type="cellIs" dxfId="8" priority="22" operator="lessThan">
      <formula>0</formula>
    </cfRule>
  </conditionalFormatting>
  <conditionalFormatting sqref="B10">
    <cfRule type="cellIs" dxfId="7" priority="21" operator="lessThan">
      <formula>0</formula>
    </cfRule>
  </conditionalFormatting>
  <conditionalFormatting sqref="N11">
    <cfRule type="cellIs" dxfId="6" priority="11" operator="lessThan">
      <formula>0</formula>
    </cfRule>
  </conditionalFormatting>
  <conditionalFormatting sqref="O11:P11">
    <cfRule type="cellIs" dxfId="5" priority="8" operator="lessThan">
      <formula>0</formula>
    </cfRule>
  </conditionalFormatting>
  <conditionalFormatting sqref="Q11">
    <cfRule type="cellIs" dxfId="4" priority="2" operator="lessThan">
      <formula>0</formula>
    </cfRule>
  </conditionalFormatting>
  <conditionalFormatting sqref="R11">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B175" sqref="B175"/>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195" t="s">
        <v>19</v>
      </c>
      <c r="C1" s="195"/>
      <c r="D1" s="195"/>
      <c r="E1" s="195"/>
      <c r="F1" s="43"/>
      <c r="G1" s="22"/>
    </row>
    <row r="2" spans="2:7" ht="33.75" customHeight="1">
      <c r="B2" s="196"/>
      <c r="C2" s="196"/>
      <c r="D2" s="196"/>
      <c r="E2" s="197"/>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5">
        <f>C137</f>
        <v>10218.256100160001</v>
      </c>
      <c r="E164" s="13">
        <v>0</v>
      </c>
      <c r="F164" s="13"/>
      <c r="G164" s="14">
        <v>0</v>
      </c>
    </row>
    <row r="165" spans="2:7">
      <c r="B165" s="11">
        <v>43982</v>
      </c>
      <c r="C165" s="105">
        <v>10603.840158200001</v>
      </c>
      <c r="E165" s="13">
        <v>0</v>
      </c>
      <c r="F165" s="13"/>
      <c r="G165" s="14">
        <v>0</v>
      </c>
    </row>
    <row r="166" spans="2:7">
      <c r="B166" s="11">
        <v>44012</v>
      </c>
      <c r="C166" s="106">
        <v>10786.56953563</v>
      </c>
      <c r="E166" s="13">
        <v>0</v>
      </c>
      <c r="F166" s="13"/>
      <c r="G166" s="14">
        <v>0</v>
      </c>
    </row>
    <row r="167" spans="2:7">
      <c r="B167" s="11">
        <v>44043</v>
      </c>
      <c r="C167" s="106">
        <v>11232.368953740001</v>
      </c>
      <c r="D167" s="106"/>
      <c r="E167" s="13">
        <v>0</v>
      </c>
      <c r="F167" s="13"/>
      <c r="G167" s="14">
        <v>0</v>
      </c>
    </row>
    <row r="168" spans="2:7">
      <c r="B168" s="11">
        <v>44074</v>
      </c>
      <c r="C168" s="108">
        <v>11436.49515975</v>
      </c>
      <c r="E168" s="13">
        <v>0</v>
      </c>
      <c r="F168" s="13"/>
      <c r="G168" s="14">
        <v>0</v>
      </c>
    </row>
    <row r="169" spans="2:7">
      <c r="B169" s="11">
        <v>44104</v>
      </c>
      <c r="C169" s="109">
        <v>11239.22232361</v>
      </c>
      <c r="E169" s="13">
        <v>0</v>
      </c>
      <c r="F169" s="13"/>
      <c r="G169" s="14">
        <v>0</v>
      </c>
    </row>
    <row r="170" spans="2:7">
      <c r="B170" s="11">
        <v>44135</v>
      </c>
      <c r="C170" s="109">
        <v>9614.0286652900013</v>
      </c>
      <c r="E170" s="13">
        <v>0</v>
      </c>
      <c r="F170" s="13"/>
      <c r="G170" s="14">
        <v>1576.47523948</v>
      </c>
    </row>
    <row r="171" spans="2:7">
      <c r="B171" s="11">
        <v>44165</v>
      </c>
      <c r="C171" s="13">
        <v>9977.3812345400002</v>
      </c>
      <c r="E171" s="13">
        <v>0</v>
      </c>
      <c r="F171" s="13"/>
      <c r="G171" s="14">
        <v>0</v>
      </c>
    </row>
    <row r="172" spans="2:7">
      <c r="B172" s="11">
        <v>44196</v>
      </c>
      <c r="C172" s="109">
        <v>10156.827472120001</v>
      </c>
      <c r="E172" s="13">
        <v>0</v>
      </c>
      <c r="F172" s="13"/>
      <c r="G172" s="14">
        <v>0</v>
      </c>
    </row>
    <row r="173" spans="2:7">
      <c r="B173" s="11">
        <v>44227</v>
      </c>
      <c r="C173" s="109">
        <v>10105.54314211</v>
      </c>
      <c r="E173" s="13">
        <v>0</v>
      </c>
      <c r="F173" s="13"/>
      <c r="G173" s="14">
        <v>0</v>
      </c>
    </row>
    <row r="174" spans="2:7">
      <c r="B174" s="11">
        <v>44255</v>
      </c>
      <c r="C174" s="106">
        <v>10082.68653175</v>
      </c>
      <c r="E174" s="13">
        <v>0</v>
      </c>
      <c r="F174" s="13"/>
      <c r="G174" s="14">
        <v>0</v>
      </c>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zoomScale="85" zoomScaleNormal="85" zoomScaleSheetLayoutView="66" workbookViewId="0">
      <selection activeCell="D7" sqref="D7:I18"/>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14" t="s">
        <v>136</v>
      </c>
      <c r="C5" s="214"/>
      <c r="D5" s="212" t="s">
        <v>55</v>
      </c>
      <c r="E5" s="206" t="s">
        <v>57</v>
      </c>
      <c r="F5" s="206" t="s">
        <v>58</v>
      </c>
      <c r="G5" s="206" t="s">
        <v>59</v>
      </c>
      <c r="H5" s="206" t="s">
        <v>137</v>
      </c>
      <c r="I5" s="206" t="s">
        <v>138</v>
      </c>
      <c r="J5" s="22"/>
    </row>
    <row r="6" spans="1:14" ht="20.25" customHeight="1">
      <c r="B6" s="215"/>
      <c r="C6" s="215"/>
      <c r="D6" s="213"/>
      <c r="E6" s="207"/>
      <c r="F6" s="207"/>
      <c r="G6" s="207"/>
      <c r="H6" s="207"/>
      <c r="I6" s="207"/>
      <c r="J6" s="22"/>
    </row>
    <row r="7" spans="1:14" ht="24.75" customHeight="1">
      <c r="B7" s="198" t="s">
        <v>112</v>
      </c>
      <c r="C7" s="169" t="s">
        <v>87</v>
      </c>
      <c r="D7" s="161">
        <v>-2.0244293468100499E-2</v>
      </c>
      <c r="E7" s="162">
        <v>-1.5777259382415615E-2</v>
      </c>
      <c r="F7" s="162">
        <v>-2.9833673559874218E-2</v>
      </c>
      <c r="G7" s="162">
        <v>4.5440580961287398E-2</v>
      </c>
      <c r="H7" s="162">
        <v>3.6268932342316873E-2</v>
      </c>
      <c r="I7" s="161">
        <v>1.5390131627135428E-2</v>
      </c>
    </row>
    <row r="8" spans="1:14" ht="20.25" customHeight="1">
      <c r="B8" s="199"/>
      <c r="C8" s="168" t="s">
        <v>16</v>
      </c>
      <c r="D8" s="162">
        <v>-2.3550675816203855E-2</v>
      </c>
      <c r="E8" s="162">
        <v>-1.1627522085594779E-2</v>
      </c>
      <c r="F8" s="162">
        <v>-3.2726282238143632E-2</v>
      </c>
      <c r="G8" s="162">
        <v>6.9812982288619152E-2</v>
      </c>
      <c r="H8" s="162">
        <v>4.3265822557982503E-2</v>
      </c>
      <c r="I8" s="162">
        <v>3.1965599791117238E-2</v>
      </c>
    </row>
    <row r="9" spans="1:14" ht="20.25" customHeight="1">
      <c r="B9" s="199"/>
      <c r="C9" s="169" t="s">
        <v>73</v>
      </c>
      <c r="D9" s="162">
        <v>-7.6079797463258951E-3</v>
      </c>
      <c r="E9" s="162">
        <v>-2.7792654052648412E-3</v>
      </c>
      <c r="F9" s="162">
        <v>-5.2434844582287671E-3</v>
      </c>
      <c r="G9" s="162">
        <v>1.6565880149100768E-2</v>
      </c>
      <c r="H9" s="162" t="s">
        <v>13</v>
      </c>
      <c r="I9" s="162">
        <v>4.4405118651763553E-2</v>
      </c>
    </row>
    <row r="10" spans="1:14" ht="20.25" customHeight="1">
      <c r="B10" s="199"/>
      <c r="C10" s="168" t="s">
        <v>15</v>
      </c>
      <c r="D10" s="162">
        <v>-1.614013083251992E-2</v>
      </c>
      <c r="E10" s="162">
        <v>-1.5988922811778321E-2</v>
      </c>
      <c r="F10" s="162">
        <v>-2.7076491589747842E-2</v>
      </c>
      <c r="G10" s="162">
        <v>5.3663112352251845E-2</v>
      </c>
      <c r="H10" s="162">
        <v>5.3108931834006334E-2</v>
      </c>
      <c r="I10" s="162">
        <v>3.9269943388503314E-2</v>
      </c>
    </row>
    <row r="11" spans="1:14" ht="20.25" customHeight="1">
      <c r="B11" s="199"/>
      <c r="C11" s="169" t="s">
        <v>79</v>
      </c>
      <c r="D11" s="162">
        <v>1.0447650195905586E-3</v>
      </c>
      <c r="E11" s="162">
        <v>2.2761584652452534E-2</v>
      </c>
      <c r="F11" s="162">
        <v>-1.0735007890761311E-3</v>
      </c>
      <c r="G11" s="162">
        <v>8.7983966389594409E-2</v>
      </c>
      <c r="H11" s="162" t="s">
        <v>13</v>
      </c>
      <c r="I11" s="162">
        <v>7.0975802297889468E-2</v>
      </c>
    </row>
    <row r="12" spans="1:14" ht="20.25" customHeight="1">
      <c r="B12" s="199"/>
      <c r="C12" s="168" t="s">
        <v>14</v>
      </c>
      <c r="D12" s="162">
        <v>2.3571938935968442E-2</v>
      </c>
      <c r="E12" s="162">
        <v>6.5815975400411689E-2</v>
      </c>
      <c r="F12" s="162">
        <v>1.864156715348881E-2</v>
      </c>
      <c r="G12" s="162">
        <v>0.28886905987342293</v>
      </c>
      <c r="H12" s="162">
        <v>0.10114031369967069</v>
      </c>
      <c r="I12" s="162">
        <v>0.1101503962495971</v>
      </c>
    </row>
    <row r="13" spans="1:14" ht="20.25" customHeight="1">
      <c r="B13" s="200"/>
      <c r="C13" s="170" t="s">
        <v>28</v>
      </c>
      <c r="D13" s="163">
        <v>-3.1203487485442359E-3</v>
      </c>
      <c r="E13" s="163">
        <v>1.4630352006508184E-2</v>
      </c>
      <c r="F13" s="163">
        <v>-1.0097092209321999E-2</v>
      </c>
      <c r="G13" s="163">
        <v>0.1212226744179037</v>
      </c>
      <c r="H13" s="163">
        <v>5.8679545106392839E-2</v>
      </c>
      <c r="I13" s="163">
        <v>4.2807040708983779E-2</v>
      </c>
    </row>
    <row r="14" spans="1:14" ht="20.25" customHeight="1">
      <c r="B14" s="201" t="s">
        <v>139</v>
      </c>
      <c r="C14" s="171" t="s">
        <v>108</v>
      </c>
      <c r="D14" s="162">
        <v>3.2884658610896457E-5</v>
      </c>
      <c r="E14" s="162">
        <v>2.3135715940902609E-4</v>
      </c>
      <c r="F14" s="162">
        <v>1.0206034675637053E-4</v>
      </c>
      <c r="G14" s="162" t="s">
        <v>13</v>
      </c>
      <c r="H14" s="162" t="s">
        <v>13</v>
      </c>
      <c r="I14" s="162">
        <v>4.016821038557339E-4</v>
      </c>
    </row>
    <row r="15" spans="1:14" ht="20.25" customHeight="1">
      <c r="B15" s="202"/>
      <c r="C15" s="172" t="s">
        <v>28</v>
      </c>
      <c r="D15" s="164">
        <v>3.2884658610896457E-5</v>
      </c>
      <c r="E15" s="162">
        <v>2.3135715940902609E-4</v>
      </c>
      <c r="F15" s="162">
        <v>1.0206034675637053E-4</v>
      </c>
      <c r="G15" s="162" t="s">
        <v>13</v>
      </c>
      <c r="H15" s="162" t="s">
        <v>13</v>
      </c>
      <c r="I15" s="162">
        <v>4.016821038557339E-4</v>
      </c>
    </row>
    <row r="16" spans="1:14" ht="20.25" customHeight="1">
      <c r="B16" s="201" t="s">
        <v>111</v>
      </c>
      <c r="C16" s="173" t="s">
        <v>109</v>
      </c>
      <c r="D16" s="165">
        <v>-2.244618293551672E-3</v>
      </c>
      <c r="E16" s="165">
        <v>1.0581290366568729E-2</v>
      </c>
      <c r="F16" s="165">
        <v>-7.2791664922839047E-3</v>
      </c>
      <c r="G16" s="165">
        <v>0.10319916206181011</v>
      </c>
      <c r="H16" s="165">
        <v>5.2976161502572561E-2</v>
      </c>
      <c r="I16" s="165">
        <v>4.1593434827382758E-2</v>
      </c>
    </row>
    <row r="17" spans="2:10" ht="20.25" customHeight="1">
      <c r="B17" s="203"/>
      <c r="C17" s="166" t="s">
        <v>18</v>
      </c>
      <c r="D17" s="162">
        <v>-4.4995953601294866E-2</v>
      </c>
      <c r="E17" s="162">
        <v>-7.649767180998851E-2</v>
      </c>
      <c r="F17" s="162">
        <v>-4.4991845228053058E-3</v>
      </c>
      <c r="G17" s="162">
        <v>-0.13258030529488157</v>
      </c>
      <c r="H17" s="162">
        <v>6.3189397773878442E-2</v>
      </c>
      <c r="I17" s="162">
        <v>1.9744401774756115E-2</v>
      </c>
    </row>
    <row r="18" spans="2:10" ht="20.25" customHeight="1">
      <c r="B18" s="204"/>
      <c r="C18" s="167" t="s">
        <v>135</v>
      </c>
      <c r="D18" s="163">
        <v>-4.7139573154257319E-2</v>
      </c>
      <c r="E18" s="163">
        <v>-6.672582552120776E-2</v>
      </c>
      <c r="F18" s="163">
        <v>-1.1745600701868142E-2</v>
      </c>
      <c r="G18" s="163">
        <v>-4.306331964540222E-2</v>
      </c>
      <c r="H18" s="163">
        <v>0.11951309101817031</v>
      </c>
      <c r="I18" s="163">
        <v>6.2159074090562871E-2</v>
      </c>
    </row>
    <row r="19" spans="2:10" ht="18.75" customHeight="1">
      <c r="C19" s="208" t="s">
        <v>116</v>
      </c>
      <c r="D19" s="208"/>
      <c r="E19" s="208"/>
      <c r="F19" s="208"/>
      <c r="G19" s="208"/>
      <c r="H19" s="208"/>
      <c r="I19" s="208"/>
      <c r="J19" s="114"/>
    </row>
    <row r="20" spans="2:10" ht="10.5" customHeight="1">
      <c r="C20" s="115" t="s">
        <v>101</v>
      </c>
      <c r="D20" s="113"/>
      <c r="E20" s="113"/>
      <c r="F20" s="113"/>
      <c r="G20" s="113"/>
      <c r="H20" s="113"/>
      <c r="I20" s="113"/>
      <c r="J20" s="114"/>
    </row>
    <row r="21" spans="2:10" s="16" customFormat="1" ht="42" customHeight="1">
      <c r="C21" s="209" t="s">
        <v>113</v>
      </c>
      <c r="D21" s="209"/>
      <c r="E21" s="209"/>
      <c r="F21" s="209"/>
      <c r="G21" s="209"/>
      <c r="H21" s="209"/>
      <c r="I21" s="209"/>
      <c r="J21" s="116"/>
    </row>
    <row r="22" spans="2:10" s="16" customFormat="1" ht="13.5" customHeight="1">
      <c r="C22" s="210" t="s">
        <v>114</v>
      </c>
      <c r="D22" s="210"/>
      <c r="E22" s="210"/>
      <c r="F22" s="210"/>
      <c r="G22" s="210"/>
      <c r="H22" s="210"/>
      <c r="I22" s="210"/>
      <c r="J22" s="117"/>
    </row>
    <row r="23" spans="2:10" s="16" customFormat="1" ht="12.75" customHeight="1">
      <c r="C23" s="210" t="s">
        <v>115</v>
      </c>
      <c r="D23" s="210"/>
      <c r="E23" s="210"/>
      <c r="F23" s="210"/>
      <c r="G23" s="210"/>
      <c r="H23" s="210"/>
      <c r="I23" s="210"/>
      <c r="J23" s="117"/>
    </row>
    <row r="24" spans="2:10" ht="15" customHeight="1">
      <c r="C24" s="211"/>
      <c r="D24" s="211"/>
      <c r="E24" s="211"/>
      <c r="F24" s="211"/>
      <c r="G24" s="211"/>
      <c r="H24" s="211"/>
      <c r="I24" s="211"/>
    </row>
    <row r="25" spans="2:10" ht="15" customHeight="1">
      <c r="C25" s="17"/>
      <c r="D25" s="17"/>
      <c r="E25" s="17"/>
      <c r="F25" s="17"/>
      <c r="G25" s="17"/>
      <c r="H25" s="17"/>
      <c r="I25" s="17"/>
    </row>
    <row r="26" spans="2:10" ht="15" customHeight="1"/>
    <row r="27" spans="2:10" ht="121.5" customHeight="1">
      <c r="C27" s="205" t="s">
        <v>50</v>
      </c>
      <c r="D27" s="205"/>
      <c r="E27" s="205"/>
      <c r="F27" s="205"/>
      <c r="G27" s="205"/>
      <c r="H27" s="205"/>
      <c r="I27" s="205"/>
    </row>
    <row r="28" spans="2:10" ht="15" customHeight="1"/>
    <row r="38" ht="15" customHeight="1"/>
  </sheetData>
  <mergeCells count="16">
    <mergeCell ref="B7:B13"/>
    <mergeCell ref="B14:B15"/>
    <mergeCell ref="B16:B18"/>
    <mergeCell ref="C27:I27"/>
    <mergeCell ref="I5:I6"/>
    <mergeCell ref="C19:I19"/>
    <mergeCell ref="C21:I21"/>
    <mergeCell ref="C22:I22"/>
    <mergeCell ref="C24:I24"/>
    <mergeCell ref="D5:D6"/>
    <mergeCell ref="E5:E6"/>
    <mergeCell ref="F5:F6"/>
    <mergeCell ref="G5:G6"/>
    <mergeCell ref="H5:H6"/>
    <mergeCell ref="B5:C6"/>
    <mergeCell ref="C23:I23"/>
  </mergeCells>
  <conditionalFormatting sqref="D7:I12 D16:I18 D14:I14">
    <cfRule type="cellIs" dxfId="2" priority="3" operator="lessThan">
      <formula>0</formula>
    </cfRule>
  </conditionalFormatting>
  <conditionalFormatting sqref="D13:I13">
    <cfRule type="cellIs" dxfId="1" priority="2" operator="lessThan">
      <formula>0</formula>
    </cfRule>
  </conditionalFormatting>
  <conditionalFormatting sqref="E15:I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16" t="s">
        <v>23</v>
      </c>
      <c r="C2" s="216"/>
      <c r="D2" s="218" t="s">
        <v>24</v>
      </c>
      <c r="E2" s="193" t="s">
        <v>25</v>
      </c>
    </row>
    <row r="3" spans="2:5" s="1" customFormat="1" ht="15" customHeight="1">
      <c r="B3" s="217"/>
      <c r="C3" s="217"/>
      <c r="D3" s="219"/>
      <c r="E3" s="194"/>
    </row>
    <row r="4" spans="2:5" s="1" customFormat="1" ht="18" customHeight="1">
      <c r="B4" s="220" t="s">
        <v>120</v>
      </c>
      <c r="C4" s="220" t="s">
        <v>120</v>
      </c>
      <c r="D4" s="52">
        <v>2360.1459067699998</v>
      </c>
      <c r="E4" s="53">
        <v>0.23407907201498224</v>
      </c>
    </row>
    <row r="5" spans="2:5" s="1" customFormat="1">
      <c r="B5" s="18" t="s">
        <v>16</v>
      </c>
      <c r="C5" s="18"/>
      <c r="D5" s="52">
        <v>558.07632590999992</v>
      </c>
      <c r="E5" s="53">
        <v>5.5349962944165589E-2</v>
      </c>
    </row>
    <row r="6" spans="2:5" s="1" customFormat="1">
      <c r="B6" s="18" t="s">
        <v>73</v>
      </c>
      <c r="C6" s="18"/>
      <c r="D6" s="52">
        <v>414.43030366000005</v>
      </c>
      <c r="E6" s="53">
        <v>4.1103162570310471E-2</v>
      </c>
    </row>
    <row r="7" spans="2:5" s="1" customFormat="1">
      <c r="B7" s="18" t="s">
        <v>121</v>
      </c>
      <c r="C7" s="18"/>
      <c r="D7" s="52">
        <v>900.61728274000006</v>
      </c>
      <c r="E7" s="53">
        <v>8.9323146157920336E-2</v>
      </c>
    </row>
    <row r="8" spans="2:5" s="1" customFormat="1">
      <c r="B8" s="18" t="s">
        <v>74</v>
      </c>
      <c r="C8" s="18"/>
      <c r="D8" s="52">
        <v>576.92055951999998</v>
      </c>
      <c r="E8" s="53">
        <v>5.7218932444572081E-2</v>
      </c>
    </row>
    <row r="9" spans="2:5" s="1" customFormat="1">
      <c r="B9" s="119" t="s">
        <v>14</v>
      </c>
      <c r="C9" s="119"/>
      <c r="D9" s="54">
        <v>2466.0760483899999</v>
      </c>
      <c r="E9" s="53">
        <v>0.24458521452833223</v>
      </c>
    </row>
    <row r="10" spans="2:5" s="1" customFormat="1">
      <c r="B10" s="4" t="s">
        <v>117</v>
      </c>
      <c r="C10" s="120"/>
      <c r="D10" s="55">
        <v>7276.2664269899997</v>
      </c>
      <c r="E10" s="56">
        <v>0.72165949066028301</v>
      </c>
    </row>
    <row r="11" spans="2:5" s="1" customFormat="1">
      <c r="B11" s="1" t="s">
        <v>108</v>
      </c>
      <c r="D11" s="19">
        <v>2806.4201047600004</v>
      </c>
      <c r="E11" s="118">
        <v>0.2783405093397171</v>
      </c>
    </row>
    <row r="12" spans="2:5" s="1" customFormat="1">
      <c r="B12" s="121" t="s">
        <v>118</v>
      </c>
      <c r="C12" s="122"/>
      <c r="D12" s="123">
        <v>2806.4201047600004</v>
      </c>
      <c r="E12" s="124">
        <v>0.2783405093397171</v>
      </c>
    </row>
    <row r="13" spans="2:5" s="1" customFormat="1">
      <c r="B13" s="4" t="s">
        <v>119</v>
      </c>
      <c r="C13" s="120"/>
      <c r="D13" s="55">
        <v>10082.68653175</v>
      </c>
      <c r="E13" s="76">
        <v>1</v>
      </c>
    </row>
    <row r="14" spans="2:5" s="1" customFormat="1">
      <c r="B14" s="77" t="s">
        <v>77</v>
      </c>
      <c r="C14" s="15"/>
      <c r="D14" s="55"/>
      <c r="E14" s="76"/>
    </row>
    <row r="15" spans="2:5" s="1" customFormat="1">
      <c r="B15" s="77" t="s">
        <v>78</v>
      </c>
      <c r="C15" s="15"/>
      <c r="D15" s="55"/>
      <c r="E15" s="76"/>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21" t="s">
        <v>26</v>
      </c>
      <c r="B3" s="216"/>
      <c r="C3" s="218" t="s">
        <v>27</v>
      </c>
    </row>
    <row r="4" spans="1:7" s="1" customFormat="1" ht="15" customHeight="1">
      <c r="A4" s="217"/>
      <c r="B4" s="217"/>
      <c r="C4" s="219"/>
    </row>
    <row r="5" spans="1:7" s="1" customFormat="1" ht="15" customHeight="1">
      <c r="A5" s="220" t="s">
        <v>87</v>
      </c>
      <c r="B5" s="220"/>
      <c r="C5" s="80">
        <v>7.6775851434189502</v>
      </c>
    </row>
    <row r="6" spans="1:7" s="1" customFormat="1">
      <c r="A6" s="78" t="s">
        <v>16</v>
      </c>
      <c r="B6" s="78"/>
      <c r="C6" s="79">
        <v>12.0554669752295</v>
      </c>
    </row>
    <row r="7" spans="1:7" s="1" customFormat="1" ht="15" customHeight="1">
      <c r="A7" s="222" t="s">
        <v>73</v>
      </c>
      <c r="B7" s="222"/>
      <c r="C7" s="79">
        <v>3.0362137672593001</v>
      </c>
    </row>
    <row r="8" spans="1:7" s="1" customFormat="1">
      <c r="A8" s="78" t="s">
        <v>15</v>
      </c>
      <c r="B8" s="78"/>
      <c r="C8" s="79">
        <v>7.0474126415806699</v>
      </c>
    </row>
    <row r="9" spans="1:7" s="1" customFormat="1" ht="15" customHeight="1">
      <c r="A9" s="222" t="s">
        <v>79</v>
      </c>
      <c r="B9" s="222"/>
      <c r="C9" s="79">
        <v>4.4189394534681101</v>
      </c>
    </row>
    <row r="10" spans="1:7" s="1" customFormat="1">
      <c r="A10" s="121" t="s">
        <v>117</v>
      </c>
      <c r="B10" s="126"/>
      <c r="C10" s="127">
        <v>7.2767992014696548</v>
      </c>
    </row>
    <row r="11" spans="1:7" s="1" customFormat="1">
      <c r="A11" s="1" t="s">
        <v>108</v>
      </c>
      <c r="C11" s="79">
        <v>0.400003893992181</v>
      </c>
    </row>
    <row r="12" spans="1:7" s="1" customFormat="1">
      <c r="A12" s="121" t="s">
        <v>118</v>
      </c>
      <c r="B12" s="128"/>
      <c r="C12" s="127">
        <v>0.400003893992181</v>
      </c>
    </row>
    <row r="13" spans="1:7" s="1" customFormat="1">
      <c r="A13" s="4" t="s">
        <v>119</v>
      </c>
      <c r="B13" s="125"/>
      <c r="C13" s="57">
        <v>4.7429717661049473</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31" t="s">
        <v>29</v>
      </c>
      <c r="B3" s="231"/>
      <c r="C3" s="231"/>
      <c r="D3" s="135"/>
      <c r="E3" s="89"/>
      <c r="F3" s="89"/>
      <c r="G3" s="89"/>
      <c r="H3" s="89"/>
      <c r="I3" s="89"/>
      <c r="J3" s="89"/>
      <c r="K3" s="89"/>
      <c r="L3" s="136"/>
      <c r="M3" s="89"/>
    </row>
    <row r="4" spans="1:13" s="1" customFormat="1" ht="15" customHeight="1">
      <c r="A4" s="231"/>
      <c r="B4" s="231"/>
      <c r="C4" s="231"/>
      <c r="D4" s="229" t="s">
        <v>30</v>
      </c>
      <c r="E4" s="228" t="s">
        <v>31</v>
      </c>
      <c r="F4" s="228" t="s">
        <v>32</v>
      </c>
      <c r="G4" s="228" t="s">
        <v>33</v>
      </c>
      <c r="H4" s="228" t="s">
        <v>34</v>
      </c>
      <c r="I4" s="228" t="s">
        <v>35</v>
      </c>
      <c r="J4" s="228" t="s">
        <v>36</v>
      </c>
      <c r="K4" s="228" t="s">
        <v>100</v>
      </c>
      <c r="L4" s="230" t="s">
        <v>93</v>
      </c>
      <c r="M4" s="228" t="s">
        <v>28</v>
      </c>
    </row>
    <row r="5" spans="1:13" s="1" customFormat="1" ht="15" customHeight="1">
      <c r="A5" s="231"/>
      <c r="B5" s="231"/>
      <c r="C5" s="231"/>
      <c r="D5" s="229"/>
      <c r="E5" s="228"/>
      <c r="F5" s="228"/>
      <c r="G5" s="228"/>
      <c r="H5" s="228"/>
      <c r="I5" s="228"/>
      <c r="J5" s="228"/>
      <c r="K5" s="228"/>
      <c r="L5" s="230"/>
      <c r="M5" s="228"/>
    </row>
    <row r="6" spans="1:13" s="1" customFormat="1" ht="17.25" customHeight="1">
      <c r="A6" s="224" t="s">
        <v>128</v>
      </c>
      <c r="B6" s="223" t="s">
        <v>122</v>
      </c>
      <c r="C6" s="223"/>
      <c r="D6" s="90">
        <v>0.26396559885257637</v>
      </c>
      <c r="E6" s="90">
        <v>0.26736146370017322</v>
      </c>
      <c r="F6" s="90">
        <v>0.19837456288486405</v>
      </c>
      <c r="G6" s="90">
        <v>5.9303619322226851E-2</v>
      </c>
      <c r="H6" s="90">
        <v>3.1537560574746965E-2</v>
      </c>
      <c r="I6" s="90">
        <v>2.1681340972698894E-2</v>
      </c>
      <c r="J6" s="90">
        <v>3.0847401252254397E-3</v>
      </c>
      <c r="K6" s="90">
        <v>9.9070019331981105E-2</v>
      </c>
      <c r="L6" s="90">
        <v>5.5621094235506874E-2</v>
      </c>
      <c r="M6" s="91">
        <v>0.99999999999999978</v>
      </c>
    </row>
    <row r="7" spans="1:13" s="1" customFormat="1" ht="17.25">
      <c r="A7" s="224"/>
      <c r="B7" s="223" t="s">
        <v>123</v>
      </c>
      <c r="C7" s="223"/>
      <c r="D7" s="90">
        <v>0.3867373560920524</v>
      </c>
      <c r="E7" s="90">
        <v>0.21040993964136884</v>
      </c>
      <c r="F7" s="90">
        <v>3.2619602005722351E-2</v>
      </c>
      <c r="G7" s="90">
        <v>0.32210733425554705</v>
      </c>
      <c r="H7" s="90">
        <v>1.9213303310288053E-2</v>
      </c>
      <c r="I7" s="90">
        <v>1.1580448838179597E-2</v>
      </c>
      <c r="J7" s="90">
        <v>0</v>
      </c>
      <c r="K7" s="90">
        <v>0</v>
      </c>
      <c r="L7" s="90">
        <v>1.7332015856841562E-2</v>
      </c>
      <c r="M7" s="91">
        <v>0.99999999999999967</v>
      </c>
    </row>
    <row r="8" spans="1:13" s="1" customFormat="1" ht="17.25">
      <c r="A8" s="224"/>
      <c r="B8" s="223" t="s">
        <v>75</v>
      </c>
      <c r="C8" s="223"/>
      <c r="D8" s="90">
        <v>1</v>
      </c>
      <c r="E8" s="90">
        <v>0</v>
      </c>
      <c r="F8" s="90">
        <v>0</v>
      </c>
      <c r="G8" s="90">
        <v>0</v>
      </c>
      <c r="H8" s="90">
        <v>0</v>
      </c>
      <c r="I8" s="90">
        <v>0</v>
      </c>
      <c r="J8" s="90">
        <v>0</v>
      </c>
      <c r="K8" s="90">
        <v>0</v>
      </c>
      <c r="L8" s="90">
        <v>0</v>
      </c>
      <c r="M8" s="91">
        <v>1</v>
      </c>
    </row>
    <row r="9" spans="1:13" s="1" customFormat="1" ht="17.25">
      <c r="A9" s="224"/>
      <c r="B9" s="223" t="s">
        <v>76</v>
      </c>
      <c r="C9" s="223"/>
      <c r="D9" s="90">
        <v>0.65279896585076713</v>
      </c>
      <c r="E9" s="90">
        <v>0.24701760749379773</v>
      </c>
      <c r="F9" s="90">
        <v>9.5055731375204428E-3</v>
      </c>
      <c r="G9" s="90">
        <v>4.9513547746200114E-2</v>
      </c>
      <c r="H9" s="90">
        <v>3.2845608658544752E-2</v>
      </c>
      <c r="I9" s="90">
        <v>3.9814069291352529E-3</v>
      </c>
      <c r="J9" s="90">
        <v>3.7276621649833378E-3</v>
      </c>
      <c r="K9" s="90">
        <v>0</v>
      </c>
      <c r="L9" s="90">
        <v>6.096280190511326E-4</v>
      </c>
      <c r="M9" s="91">
        <v>1</v>
      </c>
    </row>
    <row r="10" spans="1:13" s="1" customFormat="1" ht="17.25">
      <c r="A10" s="224"/>
      <c r="B10" s="223" t="s">
        <v>124</v>
      </c>
      <c r="C10" s="223"/>
      <c r="D10" s="90">
        <v>0.80469671293436751</v>
      </c>
      <c r="E10" s="90">
        <v>0.17746306263583705</v>
      </c>
      <c r="F10" s="90">
        <v>0</v>
      </c>
      <c r="G10" s="90">
        <v>1.784022442979552E-2</v>
      </c>
      <c r="H10" s="90">
        <v>0</v>
      </c>
      <c r="I10" s="90">
        <v>0</v>
      </c>
      <c r="J10" s="90">
        <v>0</v>
      </c>
      <c r="K10" s="90">
        <v>0</v>
      </c>
      <c r="L10" s="90">
        <v>0</v>
      </c>
      <c r="M10" s="91">
        <v>1</v>
      </c>
    </row>
    <row r="11" spans="1:13" s="1" customFormat="1" ht="15" customHeight="1">
      <c r="A11" s="224"/>
      <c r="B11" s="223" t="s">
        <v>125</v>
      </c>
      <c r="C11" s="223"/>
      <c r="D11" s="90">
        <v>0.63263367478003774</v>
      </c>
      <c r="E11" s="90">
        <v>8.7949066092912323E-2</v>
      </c>
      <c r="F11" s="90">
        <v>6.6973658804166891E-2</v>
      </c>
      <c r="G11" s="90">
        <v>3.6874675758425332E-2</v>
      </c>
      <c r="H11" s="90">
        <v>2.8162014563719921E-2</v>
      </c>
      <c r="I11" s="90">
        <v>1.9312300446327615E-2</v>
      </c>
      <c r="J11" s="90">
        <v>2.3958562826387017E-2</v>
      </c>
      <c r="K11" s="90">
        <v>3.2398025013121905E-3</v>
      </c>
      <c r="L11" s="90">
        <v>0.10089624422671115</v>
      </c>
      <c r="M11" s="90">
        <v>1</v>
      </c>
    </row>
    <row r="12" spans="1:13" s="1" customFormat="1" ht="17.25">
      <c r="A12" s="225"/>
      <c r="B12" s="131" t="s">
        <v>28</v>
      </c>
      <c r="C12" s="132"/>
      <c r="D12" s="133">
        <v>0.53125424891142636</v>
      </c>
      <c r="E12" s="133">
        <v>0.17731296460700274</v>
      </c>
      <c r="F12" s="133">
        <v>9.0722373371514189E-2</v>
      </c>
      <c r="G12" s="133">
        <v>6.3981518611404747E-2</v>
      </c>
      <c r="H12" s="133">
        <v>2.5313356578971956E-2</v>
      </c>
      <c r="I12" s="133">
        <v>1.4958939318969723E-2</v>
      </c>
      <c r="J12" s="133">
        <v>9.5820119273507531E-3</v>
      </c>
      <c r="K12" s="133">
        <v>3.3232606637801504E-2</v>
      </c>
      <c r="L12" s="133">
        <v>5.3641980035558222E-2</v>
      </c>
      <c r="M12" s="133">
        <v>1.0000000000000002</v>
      </c>
    </row>
    <row r="13" spans="1:13" s="1" customFormat="1" ht="17.25">
      <c r="A13" s="226" t="s">
        <v>129</v>
      </c>
      <c r="B13" s="130" t="s">
        <v>126</v>
      </c>
      <c r="C13" s="129"/>
      <c r="D13" s="90">
        <v>1</v>
      </c>
      <c r="E13" s="90">
        <v>0</v>
      </c>
      <c r="F13" s="90">
        <v>0</v>
      </c>
      <c r="G13" s="90">
        <v>0</v>
      </c>
      <c r="H13" s="90">
        <v>0</v>
      </c>
      <c r="I13" s="90">
        <v>0</v>
      </c>
      <c r="J13" s="90">
        <v>0</v>
      </c>
      <c r="K13" s="90">
        <v>0</v>
      </c>
      <c r="L13" s="90">
        <v>0</v>
      </c>
      <c r="M13" s="91">
        <v>1</v>
      </c>
    </row>
    <row r="14" spans="1:13" s="1" customFormat="1" ht="17.25">
      <c r="A14" s="227"/>
      <c r="B14" s="131" t="s">
        <v>28</v>
      </c>
      <c r="C14" s="132"/>
      <c r="D14" s="133">
        <v>1</v>
      </c>
      <c r="E14" s="133">
        <v>0</v>
      </c>
      <c r="F14" s="133">
        <v>0</v>
      </c>
      <c r="G14" s="133">
        <v>0</v>
      </c>
      <c r="H14" s="133">
        <v>0</v>
      </c>
      <c r="I14" s="133">
        <v>0</v>
      </c>
      <c r="J14" s="133">
        <v>0</v>
      </c>
      <c r="K14" s="133">
        <v>0</v>
      </c>
      <c r="L14" s="133">
        <v>0</v>
      </c>
      <c r="M14" s="133">
        <v>1</v>
      </c>
    </row>
    <row r="15" spans="1:13" s="1" customFormat="1" ht="17.25">
      <c r="A15" s="134" t="s">
        <v>130</v>
      </c>
      <c r="B15" s="87" t="s">
        <v>127</v>
      </c>
      <c r="C15" s="129"/>
      <c r="D15" s="92">
        <v>0.66172518002024816</v>
      </c>
      <c r="E15" s="92">
        <v>0.12795958372575433</v>
      </c>
      <c r="F15" s="92">
        <v>6.5470661758778928E-2</v>
      </c>
      <c r="G15" s="92">
        <v>4.6172870132777752E-2</v>
      </c>
      <c r="H15" s="92">
        <v>1.8267624015683021E-2</v>
      </c>
      <c r="I15" s="92">
        <v>1.0795260529745769E-2</v>
      </c>
      <c r="J15" s="92">
        <v>6.9149498469926992E-3</v>
      </c>
      <c r="K15" s="92">
        <v>2.3982625979549366E-2</v>
      </c>
      <c r="L15" s="92">
        <v>3.8711243990470011E-2</v>
      </c>
      <c r="M15" s="93">
        <v>1</v>
      </c>
    </row>
    <row r="16" spans="1:13" s="1" customFormat="1">
      <c r="I16" s="42"/>
    </row>
  </sheetData>
  <mergeCells count="19">
    <mergeCell ref="M4:M5"/>
    <mergeCell ref="B6:C6"/>
    <mergeCell ref="D4:D5"/>
    <mergeCell ref="E4:E5"/>
    <mergeCell ref="F4:F5"/>
    <mergeCell ref="G4:G5"/>
    <mergeCell ref="H4:H5"/>
    <mergeCell ref="I4:I5"/>
    <mergeCell ref="J4:J5"/>
    <mergeCell ref="L4:L5"/>
    <mergeCell ref="A3:C5"/>
    <mergeCell ref="K4:K5"/>
    <mergeCell ref="B11:C11"/>
    <mergeCell ref="B8:C8"/>
    <mergeCell ref="B10:C10"/>
    <mergeCell ref="A6:A12"/>
    <mergeCell ref="A13:A14"/>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39" t="s">
        <v>132</v>
      </c>
      <c r="B2" s="235" t="s">
        <v>110</v>
      </c>
      <c r="C2" s="236"/>
      <c r="D2" s="236"/>
      <c r="E2" s="236"/>
      <c r="F2" s="237"/>
      <c r="G2" s="137" t="s">
        <v>131</v>
      </c>
      <c r="H2" s="238" t="s">
        <v>37</v>
      </c>
    </row>
    <row r="3" spans="1:10" s="1" customFormat="1" ht="15" customHeight="1">
      <c r="A3" s="239"/>
      <c r="B3" s="238" t="s">
        <v>87</v>
      </c>
      <c r="C3" s="190" t="s">
        <v>16</v>
      </c>
      <c r="D3" s="190" t="s">
        <v>73</v>
      </c>
      <c r="E3" s="190" t="s">
        <v>15</v>
      </c>
      <c r="F3" s="190" t="s">
        <v>79</v>
      </c>
      <c r="G3" s="233" t="s">
        <v>108</v>
      </c>
      <c r="H3" s="238"/>
      <c r="I3" s="190" t="s">
        <v>79</v>
      </c>
      <c r="J3" s="190" t="s">
        <v>37</v>
      </c>
    </row>
    <row r="4" spans="1:10" ht="30" customHeight="1">
      <c r="A4" s="240"/>
      <c r="B4" s="242"/>
      <c r="C4" s="232"/>
      <c r="D4" s="232"/>
      <c r="E4" s="232"/>
      <c r="F4" s="232"/>
      <c r="G4" s="234"/>
      <c r="H4" s="238"/>
      <c r="I4" s="232"/>
      <c r="J4" s="232"/>
    </row>
    <row r="5" spans="1:10" ht="15" customHeight="1">
      <c r="A5" s="88" t="s">
        <v>38</v>
      </c>
      <c r="B5" s="97">
        <v>9.687692529296564E-2</v>
      </c>
      <c r="C5" s="97">
        <v>3.1042668664280192E-2</v>
      </c>
      <c r="D5" s="97">
        <v>5.7455193428258652E-2</v>
      </c>
      <c r="E5" s="97">
        <v>6.1964126861199732E-4</v>
      </c>
      <c r="F5" s="97">
        <v>0</v>
      </c>
      <c r="G5" s="97">
        <v>0.47347286241282643</v>
      </c>
      <c r="H5" s="97">
        <v>0.65946729106694291</v>
      </c>
      <c r="I5" s="94" t="e">
        <f t="shared" ref="I5" si="0">#REF!</f>
        <v>#REF!</v>
      </c>
      <c r="J5" s="94" t="e">
        <f t="shared" ref="J5" si="1">#REF!</f>
        <v>#REF!</v>
      </c>
    </row>
    <row r="6" spans="1:10" s="1" customFormat="1" ht="15.75">
      <c r="A6" s="88" t="s">
        <v>80</v>
      </c>
      <c r="B6" s="97">
        <v>5.4394461022286462E-2</v>
      </c>
      <c r="C6" s="97">
        <v>3.2924436065955243E-2</v>
      </c>
      <c r="D6" s="97">
        <v>0</v>
      </c>
      <c r="E6" s="97">
        <v>6.9729033243134788E-3</v>
      </c>
      <c r="F6" s="97">
        <v>0</v>
      </c>
      <c r="G6" s="97">
        <v>0</v>
      </c>
      <c r="H6" s="97">
        <v>9.429180041255518E-2</v>
      </c>
      <c r="I6" s="94" t="e">
        <f t="shared" ref="I6" si="2">SUM(#REF!)</f>
        <v>#REF!</v>
      </c>
      <c r="J6" s="94" t="e">
        <f t="shared" ref="J6" si="3">SUM(#REF!)</f>
        <v>#REF!</v>
      </c>
    </row>
    <row r="7" spans="1:10" ht="15.75">
      <c r="A7" s="88" t="s">
        <v>81</v>
      </c>
      <c r="B7" s="97">
        <v>0.12650976234684871</v>
      </c>
      <c r="C7" s="97">
        <v>2.3877945118661462E-3</v>
      </c>
      <c r="D7" s="97">
        <v>0</v>
      </c>
      <c r="E7" s="97">
        <v>4.5085611875262638E-2</v>
      </c>
      <c r="F7" s="97">
        <v>0</v>
      </c>
      <c r="G7" s="97">
        <v>0</v>
      </c>
      <c r="H7" s="97">
        <v>0.17398316873397751</v>
      </c>
      <c r="I7" s="94" t="e">
        <f t="shared" ref="I7" si="4">SUM(#REF!)</f>
        <v>#REF!</v>
      </c>
      <c r="J7" s="94" t="e">
        <f t="shared" ref="J7" si="5">SUM(#REF!)</f>
        <v>#REF!</v>
      </c>
    </row>
    <row r="8" spans="1:10" ht="15" customHeight="1">
      <c r="A8" s="88" t="s">
        <v>82</v>
      </c>
      <c r="B8" s="97">
        <v>3.1285166803176417E-2</v>
      </c>
      <c r="C8" s="97">
        <v>6.4322993863306661E-3</v>
      </c>
      <c r="D8" s="97">
        <v>0</v>
      </c>
      <c r="E8" s="97">
        <v>6.3005443201533826E-2</v>
      </c>
      <c r="F8" s="97">
        <v>0</v>
      </c>
      <c r="G8" s="97">
        <v>0</v>
      </c>
      <c r="H8" s="97">
        <v>0.10072290939104092</v>
      </c>
      <c r="I8" s="94" t="e">
        <f t="shared" ref="I8" si="6">SUM(#REF!)</f>
        <v>#REF!</v>
      </c>
      <c r="J8" s="94" t="e">
        <f t="shared" ref="J8" si="7">SUM(#REF!)</f>
        <v>#REF!</v>
      </c>
    </row>
    <row r="9" spans="1:10" ht="15.75">
      <c r="A9" s="88" t="s">
        <v>83</v>
      </c>
      <c r="B9" s="97">
        <v>3.2827578696359715E-4</v>
      </c>
      <c r="C9" s="97">
        <v>0</v>
      </c>
      <c r="D9" s="97">
        <v>0</v>
      </c>
      <c r="E9" s="97">
        <v>1.3655215507998718E-3</v>
      </c>
      <c r="F9" s="97">
        <v>3.6317290176783201E-2</v>
      </c>
      <c r="G9" s="97">
        <v>0</v>
      </c>
      <c r="H9" s="97">
        <v>3.8011087514546668E-2</v>
      </c>
      <c r="I9" s="94" t="e">
        <f>SUM(#REF!)</f>
        <v>#REF!</v>
      </c>
      <c r="J9" s="94" t="e">
        <f t="shared" ref="J9" si="8">SUM(#REF!)</f>
        <v>#REF!</v>
      </c>
    </row>
    <row r="10" spans="1:10" ht="15.75">
      <c r="A10" s="88" t="s">
        <v>84</v>
      </c>
      <c r="B10" s="97">
        <v>0</v>
      </c>
      <c r="C10" s="97">
        <v>0</v>
      </c>
      <c r="D10" s="97">
        <v>0</v>
      </c>
      <c r="E10" s="97">
        <v>0</v>
      </c>
      <c r="F10" s="97">
        <v>2.8093972825824744E-2</v>
      </c>
      <c r="G10" s="97">
        <v>0</v>
      </c>
      <c r="H10" s="97">
        <v>2.8093972825824744E-2</v>
      </c>
      <c r="I10" s="94" t="e">
        <f t="shared" ref="I10" si="9">SUM(#REF!)</f>
        <v>#REF!</v>
      </c>
      <c r="J10" s="94" t="e">
        <f t="shared" ref="J10" si="10">SUM(#REF!)</f>
        <v>#REF!</v>
      </c>
    </row>
    <row r="11" spans="1:10" ht="15.75">
      <c r="A11" s="88" t="s">
        <v>85</v>
      </c>
      <c r="B11" s="97">
        <v>0</v>
      </c>
      <c r="C11" s="97">
        <v>0</v>
      </c>
      <c r="D11" s="97">
        <v>0</v>
      </c>
      <c r="E11" s="97">
        <v>5.3873794550197043E-5</v>
      </c>
      <c r="F11" s="97">
        <v>8.77101047903623E-3</v>
      </c>
      <c r="G11" s="97">
        <v>0</v>
      </c>
      <c r="H11" s="97">
        <v>8.8248842735864277E-3</v>
      </c>
      <c r="I11" s="94" t="e">
        <f t="shared" ref="I11" si="11">SUM(#REF!)</f>
        <v>#REF!</v>
      </c>
      <c r="J11" s="94" t="e">
        <f t="shared" ref="J11" si="12">SUM(#REF!)</f>
        <v>#REF!</v>
      </c>
    </row>
    <row r="12" spans="1:10" ht="18">
      <c r="A12" s="95" t="s">
        <v>94</v>
      </c>
      <c r="B12" s="98">
        <v>4.7367783230895124E-4</v>
      </c>
      <c r="C12" s="98">
        <v>4.8375662511900393E-4</v>
      </c>
      <c r="D12" s="98">
        <v>-3.043811283221118E-3</v>
      </c>
      <c r="E12" s="98">
        <v>1.1408464820844473E-3</v>
      </c>
      <c r="F12" s="98">
        <v>2.6985214627050551E-5</v>
      </c>
      <c r="G12" s="98">
        <v>-0.1050123627074544</v>
      </c>
      <c r="H12" s="98">
        <v>-0.10339511421847433</v>
      </c>
      <c r="I12" s="95" t="e">
        <f t="shared" ref="I12" si="13">#REF!</f>
        <v>#REF!</v>
      </c>
      <c r="J12" s="95" t="e">
        <f t="shared" ref="J12" si="14">#REF!</f>
        <v>#REF!</v>
      </c>
    </row>
    <row r="13" spans="1:10" ht="15.75">
      <c r="A13" s="96" t="s">
        <v>28</v>
      </c>
      <c r="B13" s="99">
        <v>0.30986826908454995</v>
      </c>
      <c r="C13" s="99">
        <v>7.3270955253551248E-2</v>
      </c>
      <c r="D13" s="99">
        <v>5.4411382145037532E-2</v>
      </c>
      <c r="E13" s="99">
        <v>0.11824384149715646</v>
      </c>
      <c r="F13" s="99">
        <v>7.574505231433297E-2</v>
      </c>
      <c r="G13" s="99">
        <v>0.36846049970537204</v>
      </c>
      <c r="H13" s="99">
        <v>1.0000000000000002</v>
      </c>
      <c r="I13" s="96" t="e">
        <f t="shared" ref="I13" si="15">#REF!</f>
        <v>#REF!</v>
      </c>
      <c r="J13" s="96" t="e">
        <f t="shared" ref="J13" si="16">#REF!</f>
        <v>#REF!</v>
      </c>
    </row>
    <row r="14" spans="1:10">
      <c r="A14" s="241" t="s">
        <v>86</v>
      </c>
      <c r="B14" s="241"/>
      <c r="C14" s="241"/>
      <c r="D14" s="241"/>
      <c r="E14" s="241"/>
      <c r="F14" s="241"/>
      <c r="G14" s="241"/>
      <c r="H14" s="241"/>
      <c r="I14" s="241"/>
    </row>
    <row r="15" spans="1:10">
      <c r="A15" s="241"/>
      <c r="B15" s="241"/>
      <c r="C15" s="241"/>
      <c r="D15" s="241"/>
      <c r="E15" s="241"/>
      <c r="F15" s="241"/>
      <c r="G15" s="241"/>
      <c r="H15" s="241"/>
      <c r="I15" s="241"/>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B2:F2"/>
    <mergeCell ref="H2:H4"/>
    <mergeCell ref="A2:A4"/>
    <mergeCell ref="A14:I15"/>
    <mergeCell ref="B3:B4"/>
    <mergeCell ref="C3:C4"/>
    <mergeCell ref="I3:I4"/>
    <mergeCell ref="J3:J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zoomScaleSheetLayoutView="70" workbookViewId="0">
      <selection activeCell="E23" sqref="E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28" t="s">
        <v>39</v>
      </c>
      <c r="B3" s="243" t="s">
        <v>110</v>
      </c>
      <c r="C3" s="244"/>
      <c r="D3" s="244"/>
      <c r="E3" s="244"/>
      <c r="F3" s="244"/>
      <c r="G3" s="245"/>
      <c r="H3" s="138" t="s">
        <v>131</v>
      </c>
      <c r="I3" s="228" t="s">
        <v>28</v>
      </c>
    </row>
    <row r="4" spans="1:9" ht="15" customHeight="1">
      <c r="A4" s="228"/>
      <c r="B4" s="228" t="s">
        <v>96</v>
      </c>
      <c r="C4" s="228" t="s">
        <v>52</v>
      </c>
      <c r="D4" s="228" t="s">
        <v>73</v>
      </c>
      <c r="E4" s="228" t="s">
        <v>15</v>
      </c>
      <c r="F4" s="228" t="s">
        <v>74</v>
      </c>
      <c r="G4" s="228" t="s">
        <v>14</v>
      </c>
      <c r="H4" s="247" t="s">
        <v>108</v>
      </c>
      <c r="I4" s="228"/>
    </row>
    <row r="5" spans="1:9" ht="46.5" customHeight="1">
      <c r="A5" s="246"/>
      <c r="B5" s="246"/>
      <c r="C5" s="246"/>
      <c r="D5" s="246"/>
      <c r="E5" s="246"/>
      <c r="F5" s="246"/>
      <c r="G5" s="246"/>
      <c r="H5" s="248"/>
      <c r="I5" s="246"/>
    </row>
    <row r="6" spans="1:9" ht="15" customHeight="1">
      <c r="A6" s="81" t="s">
        <v>40</v>
      </c>
      <c r="B6" s="142">
        <v>92.7484414104526</v>
      </c>
      <c r="C6" s="143">
        <v>16.08539522112541</v>
      </c>
      <c r="D6" s="143">
        <v>0</v>
      </c>
      <c r="E6" s="143">
        <v>23.851676035963884</v>
      </c>
      <c r="F6" s="143">
        <v>10.90599028830353</v>
      </c>
      <c r="G6" s="144">
        <v>59.835587824136567</v>
      </c>
      <c r="H6" s="145">
        <v>0</v>
      </c>
      <c r="I6" s="139">
        <v>203.427090779982</v>
      </c>
    </row>
    <row r="7" spans="1:9" ht="15" customHeight="1">
      <c r="A7" s="81" t="s">
        <v>88</v>
      </c>
      <c r="B7" s="142">
        <v>0</v>
      </c>
      <c r="C7" s="143">
        <v>0</v>
      </c>
      <c r="D7" s="143">
        <v>0</v>
      </c>
      <c r="E7" s="143">
        <v>0</v>
      </c>
      <c r="F7" s="143">
        <v>9.1118192753580747</v>
      </c>
      <c r="G7" s="144">
        <v>3.0416348844167</v>
      </c>
      <c r="H7" s="145">
        <v>0</v>
      </c>
      <c r="I7" s="139">
        <v>12.153454159774775</v>
      </c>
    </row>
    <row r="8" spans="1:9" ht="15" customHeight="1">
      <c r="A8" s="81" t="s">
        <v>41</v>
      </c>
      <c r="B8" s="142">
        <v>51.005033637637553</v>
      </c>
      <c r="C8" s="143">
        <v>6.461242055086676</v>
      </c>
      <c r="D8" s="143">
        <v>0</v>
      </c>
      <c r="E8" s="143">
        <v>12.360141460553557</v>
      </c>
      <c r="F8" s="143">
        <v>0.95344670276678867</v>
      </c>
      <c r="G8" s="144">
        <v>46.251148443112172</v>
      </c>
      <c r="H8" s="145">
        <v>0</v>
      </c>
      <c r="I8" s="139">
        <v>117.03101229915674</v>
      </c>
    </row>
    <row r="9" spans="1:9" ht="15" customHeight="1">
      <c r="A9" s="81" t="s">
        <v>42</v>
      </c>
      <c r="B9" s="142">
        <v>33.424713837831277</v>
      </c>
      <c r="C9" s="143">
        <v>0</v>
      </c>
      <c r="D9" s="143">
        <v>0</v>
      </c>
      <c r="E9" s="143">
        <v>4.4419302287374807</v>
      </c>
      <c r="F9" s="143">
        <v>0.12307027135068149</v>
      </c>
      <c r="G9" s="144">
        <v>5.4499672539021251</v>
      </c>
      <c r="H9" s="145">
        <v>0</v>
      </c>
      <c r="I9" s="139">
        <v>43.439681591821568</v>
      </c>
    </row>
    <row r="10" spans="1:9" ht="15" customHeight="1">
      <c r="A10" s="81" t="s">
        <v>89</v>
      </c>
      <c r="B10" s="142">
        <v>0</v>
      </c>
      <c r="C10" s="143">
        <v>0</v>
      </c>
      <c r="D10" s="143">
        <v>0</v>
      </c>
      <c r="E10" s="143">
        <v>0.39313735338926992</v>
      </c>
      <c r="F10" s="143">
        <v>8.1893869127297307</v>
      </c>
      <c r="G10" s="144">
        <v>14.118272814632236</v>
      </c>
      <c r="H10" s="145">
        <v>0</v>
      </c>
      <c r="I10" s="139">
        <v>22.700797080751236</v>
      </c>
    </row>
    <row r="11" spans="1:9" ht="15" customHeight="1">
      <c r="A11" s="81" t="s">
        <v>43</v>
      </c>
      <c r="B11" s="142">
        <v>85.69406187816648</v>
      </c>
      <c r="C11" s="143">
        <v>10.722711286209003</v>
      </c>
      <c r="D11" s="143">
        <v>0</v>
      </c>
      <c r="E11" s="143">
        <v>39.310694527836226</v>
      </c>
      <c r="F11" s="143">
        <v>15.949577041489187</v>
      </c>
      <c r="G11" s="144">
        <v>71.06115513412783</v>
      </c>
      <c r="H11" s="145">
        <v>0</v>
      </c>
      <c r="I11" s="139">
        <v>222.73819986782874</v>
      </c>
    </row>
    <row r="12" spans="1:9" ht="15" customHeight="1">
      <c r="A12" s="81" t="s">
        <v>65</v>
      </c>
      <c r="B12" s="142">
        <v>55.540258350295886</v>
      </c>
      <c r="C12" s="143">
        <v>0</v>
      </c>
      <c r="D12" s="143">
        <v>0</v>
      </c>
      <c r="E12" s="143">
        <v>3.1959646636324823</v>
      </c>
      <c r="F12" s="143">
        <v>0.2610726468439713</v>
      </c>
      <c r="G12" s="144">
        <v>44.191100781695255</v>
      </c>
      <c r="H12" s="145">
        <v>0</v>
      </c>
      <c r="I12" s="139">
        <v>103.18839644246759</v>
      </c>
    </row>
    <row r="13" spans="1:9" ht="15" customHeight="1">
      <c r="A13" s="81" t="s">
        <v>60</v>
      </c>
      <c r="B13" s="142">
        <v>21.931880725216359</v>
      </c>
      <c r="C13" s="143">
        <v>1.7307734731296518</v>
      </c>
      <c r="D13" s="143">
        <v>0</v>
      </c>
      <c r="E13" s="143">
        <v>1.7682192432999564</v>
      </c>
      <c r="F13" s="143">
        <v>0.33264241817403317</v>
      </c>
      <c r="G13" s="144">
        <v>15.903402274859056</v>
      </c>
      <c r="H13" s="145">
        <v>0</v>
      </c>
      <c r="I13" s="139">
        <v>41.666918134679058</v>
      </c>
    </row>
    <row r="14" spans="1:9" ht="15" customHeight="1">
      <c r="A14" s="81" t="s">
        <v>53</v>
      </c>
      <c r="B14" s="142">
        <v>84.080930991849826</v>
      </c>
      <c r="C14" s="143">
        <v>13.084781183061036</v>
      </c>
      <c r="D14" s="143">
        <v>0</v>
      </c>
      <c r="E14" s="143">
        <v>16.619177258262226</v>
      </c>
      <c r="F14" s="143">
        <v>4.8647160348498204</v>
      </c>
      <c r="G14" s="144">
        <v>15.905509150227488</v>
      </c>
      <c r="H14" s="145">
        <v>0</v>
      </c>
      <c r="I14" s="139">
        <v>134.5551146182504</v>
      </c>
    </row>
    <row r="15" spans="1:9" ht="15" customHeight="1">
      <c r="A15" s="81" t="s">
        <v>56</v>
      </c>
      <c r="B15" s="142">
        <v>485.43142952143205</v>
      </c>
      <c r="C15" s="143">
        <v>215.80709048134435</v>
      </c>
      <c r="D15" s="143">
        <v>414.43030366000005</v>
      </c>
      <c r="E15" s="143">
        <v>507.95340729128407</v>
      </c>
      <c r="F15" s="143">
        <v>274.74353517985503</v>
      </c>
      <c r="G15" s="144">
        <v>1463.439117719171</v>
      </c>
      <c r="H15" s="145">
        <v>2806.4201047600004</v>
      </c>
      <c r="I15" s="139">
        <v>6168.2249886130867</v>
      </c>
    </row>
    <row r="16" spans="1:9" ht="15" customHeight="1">
      <c r="A16" s="81" t="s">
        <v>44</v>
      </c>
      <c r="B16" s="142">
        <v>161.58545160571106</v>
      </c>
      <c r="C16" s="143">
        <v>52.330180876647731</v>
      </c>
      <c r="D16" s="143">
        <v>0</v>
      </c>
      <c r="E16" s="143">
        <v>51.325023058444721</v>
      </c>
      <c r="F16" s="143">
        <v>10.862834809100164</v>
      </c>
      <c r="G16" s="144">
        <v>66.249829593942167</v>
      </c>
      <c r="H16" s="145">
        <v>0</v>
      </c>
      <c r="I16" s="139">
        <v>342.3533199438458</v>
      </c>
    </row>
    <row r="17" spans="1:9" ht="15" customHeight="1">
      <c r="A17" s="81" t="s">
        <v>45</v>
      </c>
      <c r="B17" s="142">
        <v>41.908689958223079</v>
      </c>
      <c r="C17" s="143">
        <v>0</v>
      </c>
      <c r="D17" s="143">
        <v>0</v>
      </c>
      <c r="E17" s="143">
        <v>52.795364633180768</v>
      </c>
      <c r="F17" s="143">
        <v>25.324128733005061</v>
      </c>
      <c r="G17" s="144">
        <v>39.523454058617595</v>
      </c>
      <c r="H17" s="145">
        <v>0</v>
      </c>
      <c r="I17" s="139">
        <v>159.5516373830265</v>
      </c>
    </row>
    <row r="18" spans="1:9" s="22" customFormat="1" ht="15" customHeight="1">
      <c r="A18" s="81" t="s">
        <v>61</v>
      </c>
      <c r="B18" s="142">
        <v>0</v>
      </c>
      <c r="C18" s="143">
        <v>0</v>
      </c>
      <c r="D18" s="143">
        <v>0</v>
      </c>
      <c r="E18" s="143">
        <v>3.794420338302892</v>
      </c>
      <c r="F18" s="143">
        <v>3.1766840190417547</v>
      </c>
      <c r="G18" s="144">
        <v>29.617817305191444</v>
      </c>
      <c r="H18" s="145">
        <v>0</v>
      </c>
      <c r="I18" s="139">
        <v>36.588921662536094</v>
      </c>
    </row>
    <row r="19" spans="1:9" ht="15" customHeight="1">
      <c r="A19" s="81" t="s">
        <v>62</v>
      </c>
      <c r="B19" s="142">
        <v>11.782078356595065</v>
      </c>
      <c r="C19" s="143">
        <v>0</v>
      </c>
      <c r="D19" s="143">
        <v>0</v>
      </c>
      <c r="E19" s="143">
        <v>7.8762782171620742</v>
      </c>
      <c r="F19" s="143">
        <v>4.0355537653940656</v>
      </c>
      <c r="G19" s="144">
        <v>28.986449795708506</v>
      </c>
      <c r="H19" s="145">
        <v>0</v>
      </c>
      <c r="I19" s="139">
        <v>52.680360134859711</v>
      </c>
    </row>
    <row r="20" spans="1:9" ht="15" customHeight="1">
      <c r="A20" s="82" t="s">
        <v>46</v>
      </c>
      <c r="B20" s="142">
        <v>112.40488697619402</v>
      </c>
      <c r="C20" s="143">
        <v>35.907537754975195</v>
      </c>
      <c r="D20" s="143">
        <v>0</v>
      </c>
      <c r="E20" s="143">
        <v>8.4728638558199378</v>
      </c>
      <c r="F20" s="143">
        <v>13.726029422511171</v>
      </c>
      <c r="G20" s="144">
        <v>13.470275451013332</v>
      </c>
      <c r="H20" s="145">
        <v>0</v>
      </c>
      <c r="I20" s="139">
        <v>183.98159346051366</v>
      </c>
    </row>
    <row r="21" spans="1:9" s="22" customFormat="1" ht="15" customHeight="1">
      <c r="A21" s="81" t="s">
        <v>47</v>
      </c>
      <c r="B21" s="142">
        <v>496.49635910092883</v>
      </c>
      <c r="C21" s="143">
        <v>18.202790996711652</v>
      </c>
      <c r="D21" s="143">
        <v>0</v>
      </c>
      <c r="E21" s="143">
        <v>27.184913689532756</v>
      </c>
      <c r="F21" s="143">
        <v>2.2888067720423528</v>
      </c>
      <c r="G21" s="144">
        <v>165.13556058905738</v>
      </c>
      <c r="H21" s="145">
        <v>0</v>
      </c>
      <c r="I21" s="139">
        <v>709.30843114827292</v>
      </c>
    </row>
    <row r="22" spans="1:9" s="22" customFormat="1" ht="15" customHeight="1">
      <c r="A22" s="81" t="s">
        <v>90</v>
      </c>
      <c r="B22" s="142">
        <v>3.1203375403353988</v>
      </c>
      <c r="C22" s="143">
        <v>0</v>
      </c>
      <c r="D22" s="143">
        <v>0</v>
      </c>
      <c r="E22" s="143">
        <v>11.874572333035772</v>
      </c>
      <c r="F22" s="143">
        <v>24.366226377964043</v>
      </c>
      <c r="G22" s="144">
        <v>2.3848043582490623</v>
      </c>
      <c r="H22" s="145">
        <v>0</v>
      </c>
      <c r="I22" s="139">
        <v>41.745940609584274</v>
      </c>
    </row>
    <row r="23" spans="1:9" s="22" customFormat="1" ht="15" customHeight="1">
      <c r="A23" s="83" t="s">
        <v>63</v>
      </c>
      <c r="B23" s="142">
        <v>9.2936615099348483</v>
      </c>
      <c r="C23" s="143">
        <v>0</v>
      </c>
      <c r="D23" s="143">
        <v>0</v>
      </c>
      <c r="E23" s="143">
        <v>6.3880490791578755</v>
      </c>
      <c r="F23" s="143">
        <v>16.138460016754532</v>
      </c>
      <c r="G23" s="144">
        <v>5.5575791114715312</v>
      </c>
      <c r="H23" s="145">
        <v>0</v>
      </c>
      <c r="I23" s="139">
        <v>37.377749717318785</v>
      </c>
    </row>
    <row r="24" spans="1:9" s="22" customFormat="1" ht="15" customHeight="1">
      <c r="A24" s="81" t="s">
        <v>48</v>
      </c>
      <c r="B24" s="142">
        <v>125.4491711562834</v>
      </c>
      <c r="C24" s="143">
        <v>179.7403137036797</v>
      </c>
      <c r="D24" s="143">
        <v>0</v>
      </c>
      <c r="E24" s="143">
        <v>72.89078083879113</v>
      </c>
      <c r="F24" s="143">
        <v>22.744948947780454</v>
      </c>
      <c r="G24" s="144">
        <v>98.261927964109617</v>
      </c>
      <c r="H24" s="145">
        <v>0</v>
      </c>
      <c r="I24" s="139">
        <v>499.08714261064438</v>
      </c>
    </row>
    <row r="25" spans="1:9" ht="15" customHeight="1">
      <c r="A25" s="81" t="s">
        <v>64</v>
      </c>
      <c r="B25" s="142">
        <v>7.2254543722779792</v>
      </c>
      <c r="C25" s="143">
        <v>0</v>
      </c>
      <c r="D25" s="143">
        <v>0</v>
      </c>
      <c r="E25" s="143">
        <v>3.0282430055125298</v>
      </c>
      <c r="F25" s="143">
        <v>0</v>
      </c>
      <c r="G25" s="144">
        <v>68.44606217141785</v>
      </c>
      <c r="H25" s="145">
        <v>0</v>
      </c>
      <c r="I25" s="139">
        <v>78.699759549208352</v>
      </c>
    </row>
    <row r="26" spans="1:9" ht="15" customHeight="1">
      <c r="A26" s="81" t="s">
        <v>91</v>
      </c>
      <c r="B26" s="142">
        <v>0</v>
      </c>
      <c r="C26" s="143">
        <v>0</v>
      </c>
      <c r="D26" s="143">
        <v>0</v>
      </c>
      <c r="E26" s="143">
        <v>0</v>
      </c>
      <c r="F26" s="143">
        <v>20.465864809399001</v>
      </c>
      <c r="G26" s="144">
        <v>0</v>
      </c>
      <c r="H26" s="145">
        <v>0</v>
      </c>
      <c r="I26" s="139">
        <v>20.465864809399001</v>
      </c>
    </row>
    <row r="27" spans="1:9" ht="15" customHeight="1">
      <c r="A27" s="84" t="s">
        <v>95</v>
      </c>
      <c r="B27" s="146">
        <v>481.02306584063444</v>
      </c>
      <c r="C27" s="140">
        <v>8.0035088780296064</v>
      </c>
      <c r="D27" s="140">
        <v>0</v>
      </c>
      <c r="E27" s="140">
        <v>45.092425628100614</v>
      </c>
      <c r="F27" s="140">
        <v>108.3557650752864</v>
      </c>
      <c r="G27" s="147">
        <v>209.24539171094193</v>
      </c>
      <c r="H27" s="148">
        <v>0</v>
      </c>
      <c r="I27" s="140">
        <v>851.72015713299152</v>
      </c>
    </row>
    <row r="28" spans="1:9" ht="15" customHeight="1">
      <c r="A28" s="85" t="s">
        <v>28</v>
      </c>
      <c r="B28" s="149">
        <v>2360.1459067700002</v>
      </c>
      <c r="C28" s="141">
        <v>558.07632590999992</v>
      </c>
      <c r="D28" s="141">
        <v>414.43030366000005</v>
      </c>
      <c r="E28" s="141">
        <v>900.61728274000006</v>
      </c>
      <c r="F28" s="141">
        <v>576.92055951999987</v>
      </c>
      <c r="G28" s="150">
        <v>2466.0760483900003</v>
      </c>
      <c r="H28" s="151">
        <v>2806.4201047600004</v>
      </c>
      <c r="I28" s="141">
        <v>10082.686531750001</v>
      </c>
    </row>
    <row r="29" spans="1:9" ht="15" customHeight="1">
      <c r="A29" s="86" t="s">
        <v>92</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2021-03-30T15:29:15Z</dcterms:modified>
</cp:coreProperties>
</file>