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Español\2021\06\06 2021 FRP\"/>
    </mc:Choice>
  </mc:AlternateContent>
  <xr:revisionPtr revIDLastSave="0" documentId="13_ncr:1_{71E684F0-1BBC-42B3-8F9B-1DA75E9991FA}" xr6:coauthVersionLast="47" xr6:coauthVersionMax="47" xr10:uidLastSave="{00000000-0000-0000-0000-000000000000}"/>
  <bookViews>
    <workbookView xWindow="-19320" yWindow="-4575" windowWidth="19440" windowHeight="1500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monedas'!$B$1:$M$16</definedName>
    <definedName name="_xlnm.Print_Area" localSheetId="7">'Composición por país'!$A$1:$H$33</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<sst xmlns="http://schemas.openxmlformats.org/spreadsheetml/2006/main" count="210" uniqueCount="135">
  <si>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</si>
  <si>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</si>
  <si>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</si>
  <si>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</si>
  <si>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</si>
  <si>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</si>
  <si>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</si>
  <si>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</si>
  <si>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</si>
  <si>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</si>
  <si>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</si>
  <si>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</si>
  <si>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</si>
  <si>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</si>
  <si>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</si>
  <si>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</si>
  <si>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</si>
  <si>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</si>
  <si>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</si>
  <si>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</si>
  <si>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</si>
  <si>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</si>
  <si>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</si>
  <si>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</si>
  <si>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</si>
  <si>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</si>
  <si>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</si>
  <si>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</si>
  <si>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</si>
  <si>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</si>
  <si>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</si>
  <si>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</si>
  <si>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</si>
  <si>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</si>
  <si>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</si>
  <si>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</si>
  <si>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</si>
  <si>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</si>
  <si>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</si>
  <si>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</si>
  <si>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</si>
  <si>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</si>
  <si>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</si>
  <si>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</si>
  <si>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</si>
  <si>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</si>
  <si>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</si>
  <si>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</si>
  <si>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</si>
  <si>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</si>
  <si>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</si>
  <si>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</si>
  <si>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</si>
  <si>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</si>
  <si>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</si>
  <si>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</si>
  <si>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</si>
  <si>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</si>
  <si>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</si>
  <si>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</si>
  <si>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</si>
  <si>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</si>
  <si>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</si>
  <si>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</si>
  <si>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</si>
  <si>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</si>
  <si>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</si>
  <si>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</si>
  <si>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</si>
  <si>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</si>
  <si>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</si>
  <si>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</si>
  <si>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</si>
  <si>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</si>
  <si>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</si>
  <si>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</si>
  <si>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</si>
  <si>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</si>
  <si>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</si>
  <si>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</si>
  <si>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</si>
  <si>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</si>
  <si>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</si>
  <si>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</si>
  <si>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</si>
  <si>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</si>
  <si>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</si>
  <si>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</si>
  <si>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</si>
  <si>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</si>
  <si>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</si>
  <si>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</si>
  <si>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</si>
  <si>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</si>
  <si>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</si>
  <si>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</si>
  <si>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</si>
  <si>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</si>
  <si>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</si>
  <si>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</si>
  <si>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</si>
  <si>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 xml:space="preserve">(a) Time Weighted Return (rentabilidad que se calcula como la tasa de crecimiento que tienen los fondos que se mantuvieron invertidos durante todo el período). </t>
  </si>
  <si>
    <t>Total Largo Plazo</t>
  </si>
  <si>
    <t>Bonos Soberanos y Otros Activos Relacionados(1)</t>
  </si>
  <si>
    <t>Bonos Corporativos(2)</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</si>
  <si>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</si>
  <si>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</si>
  <si>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</si>
  <si>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</si>
  <si>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</si>
  <si>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</si>
  <si>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</si>
  <si>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</si>
  <si>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</si>
  <si>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</si>
  <si>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</si>
  <si>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</si>
  <si>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</si>
  <si>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</si>
  <si>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</si>
  <si>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</si>
  <si>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</si>
  <si>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</si>
  <si>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</si>
  <si>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</si>
  <si>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</si>
  <si>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t>T1</t>
  </si>
  <si>
    <t>Abril</t>
  </si>
  <si>
    <t>Mayo</t>
  </si>
  <si>
    <t>Junio</t>
  </si>
  <si>
    <t>(2) Corresponde al Portafolio de Corto Plazo del FRP compuesto de Letras y Bonos del Tesoro de EE.UU., el cual comienza el 1 de octubre de 2020 y concluye el 8 de junio de 2021.</t>
  </si>
  <si>
    <t>(b) Incluye el portafolio de Corto Plazo el cual comienza el 1 de octubre de 2020 y concluye el 8 de junio de 2021.</t>
  </si>
  <si>
    <t>(c) El retorno en CLP corresponde a la suma de la variación porcentual de la paridad peso-dólar al retorno en dólares.</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</si>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</sst>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18">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0" fontId="2" fillId="3" borderId="1" xfId="0" applyFont="1" applyFill="1" applyBorder="1" applyAlignment="1">
      <alignment horizontal="center"/>
    </xf>
    <xf numFmtId="4" fontId="124"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 fontId="124" fillId="2" borderId="1" xfId="0" applyNumberFormat="1" applyFont="1" applyFill="1" applyBorder="1" applyAlignment="1">
      <alignment horizontal="right" indent="2"/>
    </xf>
    <xf numFmtId="4" fontId="120"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39" fontId="118" fillId="2" borderId="0" xfId="1" applyNumberFormat="1" applyFont="1" applyFill="1" applyAlignment="1">
      <alignment horizontal="center" vertical="center"/>
    </xf>
    <xf numFmtId="39" fontId="118" fillId="2" borderId="1" xfId="1" applyNumberFormat="1" applyFont="1" applyFill="1" applyBorder="1" applyAlignment="1">
      <alignment horizontal="center" vertical="center"/>
    </xf>
    <xf numFmtId="39" fontId="120" fillId="2" borderId="3" xfId="1" applyNumberFormat="1" applyFont="1" applyFill="1" applyBorder="1" applyAlignment="1">
      <alignment horizontal="center" vertical="center"/>
    </xf>
    <xf numFmtId="0" fontId="0" fillId="2" borderId="0" xfId="0" applyFont="1" applyFill="1" applyBorder="1" applyAlignment="1">
      <alignment horizontal="left"/>
    </xf>
    <xf numFmtId="4" fontId="124" fillId="2" borderId="0" xfId="0" applyNumberFormat="1" applyFont="1" applyFill="1" applyBorder="1" applyAlignment="1">
      <alignment horizontal="right" indent="2"/>
    </xf>
    <xf numFmtId="0" fontId="118" fillId="2" borderId="39" xfId="0" applyFont="1" applyFill="1" applyBorder="1"/>
    <xf numFmtId="0" fontId="118" fillId="2" borderId="45" xfId="0" applyFont="1" applyFill="1" applyBorder="1"/>
    <xf numFmtId="0" fontId="120" fillId="2" borderId="45" xfId="0" applyFont="1" applyFill="1" applyBorder="1"/>
    <xf numFmtId="4" fontId="120" fillId="2" borderId="0" xfId="0" applyNumberFormat="1" applyFont="1" applyFill="1" applyBorder="1" applyAlignment="1">
      <alignment horizontal="right" indent="2"/>
    </xf>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39" fontId="10" fillId="2" borderId="38" xfId="1" applyNumberFormat="1" applyFont="1" applyFill="1" applyBorder="1" applyAlignment="1">
      <alignment horizontal="center" vertical="center"/>
    </xf>
    <xf numFmtId="39" fontId="10" fillId="2" borderId="0" xfId="1" applyNumberFormat="1" applyFont="1" applyFill="1" applyBorder="1" applyAlignment="1">
      <alignment horizontal="center" vertical="center"/>
    </xf>
    <xf numFmtId="39" fontId="10" fillId="2" borderId="39" xfId="1" applyNumberFormat="1" applyFont="1" applyFill="1" applyBorder="1" applyAlignment="1">
      <alignment horizontal="center" vertical="center"/>
    </xf>
    <xf numFmtId="39" fontId="10" fillId="2" borderId="42" xfId="1" applyNumberFormat="1" applyFont="1" applyFill="1" applyBorder="1" applyAlignment="1">
      <alignment horizontal="center" vertical="center"/>
    </xf>
    <xf numFmtId="39" fontId="10" fillId="2" borderId="1" xfId="1" applyNumberFormat="1" applyFont="1" applyFill="1" applyBorder="1" applyAlignment="1">
      <alignment horizontal="center" vertical="center"/>
    </xf>
    <xf numFmtId="39" fontId="10" fillId="2" borderId="43" xfId="1" applyNumberFormat="1" applyFont="1" applyFill="1" applyBorder="1" applyAlignment="1">
      <alignment horizontal="center" vertical="center"/>
    </xf>
    <xf numFmtId="39" fontId="128" fillId="2" borderId="44" xfId="1" applyNumberFormat="1" applyFont="1" applyFill="1" applyBorder="1" applyAlignment="1">
      <alignment horizontal="center" vertical="center"/>
    </xf>
    <xf numFmtId="39" fontId="128" fillId="2" borderId="3" xfId="1" applyNumberFormat="1" applyFont="1" applyFill="1" applyBorder="1" applyAlignment="1">
      <alignment horizontal="center" vertical="center"/>
    </xf>
    <xf numFmtId="39" fontId="128" fillId="2" borderId="45" xfId="1" applyNumberFormat="1" applyFont="1" applyFill="1" applyBorder="1" applyAlignment="1">
      <alignment horizontal="center" vertical="center"/>
    </xf>
    <xf numFmtId="229" fontId="0" fillId="2" borderId="0" xfId="0" applyNumberFormat="1" applyFont="1" applyFill="1"/>
    <xf numFmtId="230" fontId="0" fillId="2" borderId="0" xfId="0" applyNumberFormat="1" applyFont="1" applyFill="1"/>
    <xf numFmtId="0" fontId="2" fillId="3" borderId="1" xfId="0" applyFont="1" applyFill="1" applyBorder="1" applyAlignment="1">
      <alignment horizontal="center"/>
    </xf>
    <xf numFmtId="4" fontId="0" fillId="2" borderId="9" xfId="0" applyNumberForma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1" xfId="0" applyFont="1" applyFill="1" applyBorder="1" applyAlignment="1">
      <alignment horizontal="center"/>
    </xf>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119" fillId="3" borderId="0" xfId="0" applyFont="1" applyFill="1" applyAlignment="1">
      <alignment horizontal="center" vertical="center"/>
    </xf>
    <xf numFmtId="0" fontId="119"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0" fillId="2" borderId="0" xfId="0" applyFont="1" applyFill="1" applyBorder="1" applyAlignment="1">
      <alignment horizontal="left" vertical="top" wrapText="1"/>
    </xf>
    <xf numFmtId="0" fontId="0"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9" fillId="3" borderId="0" xfId="0" applyFont="1" applyFill="1" applyBorder="1" applyAlignment="1">
      <alignment horizontal="center" vertical="center" wrapText="1"/>
    </xf>
    <xf numFmtId="0" fontId="118" fillId="2" borderId="0" xfId="0" applyFont="1" applyFill="1" applyBorder="1" applyAlignment="1">
      <alignment horizontal="left"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0" xfId="0" applyFont="1" applyFill="1" applyBorder="1" applyAlignment="1">
      <alignment horizontal="center" vertical="center" wrapText="1"/>
    </xf>
    <xf numFmtId="0" fontId="115" fillId="3" borderId="2" xfId="0" applyFont="1" applyFill="1" applyBorder="1" applyAlignment="1">
      <alignment horizontal="center" vertical="center" wrapText="1"/>
    </xf>
    <xf numFmtId="0" fontId="119" fillId="3" borderId="1" xfId="0" applyFont="1" applyFill="1" applyBorder="1" applyAlignment="1">
      <alignment horizontal="center"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49" fontId="9" fillId="2" borderId="0" xfId="0" applyNumberFormat="1" applyFont="1" applyFill="1" applyBorder="1" applyAlignment="1">
      <alignment vertical="center" wrapText="1"/>
    </xf>
    <xf numFmtId="171" fontId="1" fillId="2" borderId="3" xfId="2" applyNumberFormat="1" applyFont="1" applyFill="1" applyBorder="1"/>
    <xf numFmtId="172" fontId="3" fillId="2" borderId="3" xfId="0" applyNumberFormat="1" applyFont="1" applyFill="1" applyBorder="1" applyAlignment="1">
      <alignment horizontal="right" indent="2"/>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5" fillId="3" borderId="44"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925853</xdr:colOff>
      <xdr:row>60</xdr:row>
      <xdr:rowOff>76438</xdr:rowOff>
    </xdr:to>
    <xdr:pic>
      <xdr:nvPicPr>
        <xdr:cNvPr id="2" name="Imagen 1">
          <a:extLst>
            <a:ext uri="{FF2B5EF4-FFF2-40B4-BE49-F238E27FC236}">
              <a16:creationId xmlns:a16="http://schemas.microsoft.com/office/drawing/2014/main" id="{7733028A-19FA-4DC2-AC50-05C060D28CE2}"/>
            </a:ext>
          </a:extLst>
        </xdr:cNvPr>
        <xdr:cNvPicPr>
          <a:picLocks noChangeAspect="1"/>
        </xdr:cNvPicPr>
      </xdr:nvPicPr>
      <xdr:blipFill>
        <a:blip xmlns:r="http://schemas.openxmlformats.org/officeDocument/2006/relationships" r:embed="rId1"/>
        <a:stretch>
          <a:fillRect/>
        </a:stretch>
      </xdr:blipFill>
      <xdr:spPr>
        <a:xfrm>
          <a:off x="1551214" y="9729107"/>
          <a:ext cx="7797460" cy="2743438"/>
        </a:xfrm>
        <a:prstGeom prst="rect">
          <a:avLst/>
        </a:prstGeom>
      </xdr:spPr>
    </xdr:pic>
    <xdr:clientData/>
  </xdr:twoCellAnchor>
  <xdr:twoCellAnchor editAs="oneCell">
    <xdr:from>
      <xdr:col>1</xdr:col>
      <xdr:colOff>911677</xdr:colOff>
      <xdr:row>64</xdr:row>
      <xdr:rowOff>0</xdr:rowOff>
    </xdr:from>
    <xdr:to>
      <xdr:col>7</xdr:col>
      <xdr:colOff>761999</xdr:colOff>
      <xdr:row>81</xdr:row>
      <xdr:rowOff>167590</xdr:rowOff>
    </xdr:to>
    <xdr:pic>
      <xdr:nvPicPr>
        <xdr:cNvPr id="5" name="Imagen 4">
          <a:extLst>
            <a:ext uri="{FF2B5EF4-FFF2-40B4-BE49-F238E27FC236}">
              <a16:creationId xmlns:a16="http://schemas.microsoft.com/office/drawing/2014/main" id="{FD612C06-D617-497A-ABC6-27E6458F7C7A}"/>
            </a:ext>
          </a:extLst>
        </xdr:cNvPr>
        <xdr:cNvPicPr>
          <a:picLocks noChangeAspect="1"/>
        </xdr:cNvPicPr>
      </xdr:nvPicPr>
      <xdr:blipFill>
        <a:blip xmlns:r="http://schemas.openxmlformats.org/officeDocument/2006/relationships" r:embed="rId2"/>
        <a:stretch>
          <a:fillRect/>
        </a:stretch>
      </xdr:blipFill>
      <xdr:spPr>
        <a:xfrm>
          <a:off x="1551213" y="13158107"/>
          <a:ext cx="7633607" cy="34060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finternacionales/FONDOS/Traspaso%20DS/Informes/Mensuales/Mensual/FRP/2021/06/Informe%20Mensual%20FRP%202021-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R79" t="str">
            <v>Aportes</v>
          </cell>
        </row>
        <row r="80">
          <cell r="O80">
            <v>3525.3244563566914</v>
          </cell>
          <cell r="P80">
            <v>5951.8005920800006</v>
          </cell>
          <cell r="R80" t="str">
            <v>Retiros</v>
          </cell>
        </row>
        <row r="81">
          <cell r="O81">
            <v>3525.3244563566914</v>
          </cell>
          <cell r="P81">
            <v>2213.223497894</v>
          </cell>
          <cell r="R81" t="str">
            <v>Interés Devengado</v>
          </cell>
        </row>
        <row r="82">
          <cell r="O82">
            <v>5738.547954250691</v>
          </cell>
          <cell r="P82">
            <v>1697.1235133793084</v>
          </cell>
          <cell r="R82" t="str">
            <v>Ganancias (pérdidas) de capital</v>
          </cell>
        </row>
        <row r="83">
          <cell r="O83">
            <v>7386.48391627</v>
          </cell>
          <cell r="P83">
            <v>49.18755136</v>
          </cell>
          <cell r="R83" t="str">
            <v>Costos de Adm. y Custodia</v>
          </cell>
        </row>
        <row r="84">
          <cell r="O84">
            <v>7386.48391627</v>
          </cell>
          <cell r="P84">
            <v>0</v>
          </cell>
          <cell r="R84" t="str">
            <v>Valor de Mercado Cierre de Mes</v>
          </cell>
        </row>
      </sheetData>
      <sheetData sheetId="3"/>
      <sheetData sheetId="4"/>
      <sheetData sheetId="5">
        <row r="1">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L83"/>
  <sheetViews>
    <sheetView tabSelected="1" topLeftCell="D1" zoomScale="70" zoomScaleNormal="70" workbookViewId="0">
      <selection activeCell="P12" sqref="P12"/>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6" width="14" style="25" customWidth="1"/>
    <col min="17" max="17" width="13.5703125" style="25" bestFit="1" customWidth="1"/>
    <col min="18" max="18" width="18.28515625" style="25" bestFit="1" customWidth="1"/>
    <col min="19" max="19" width="13.85546875" style="25" customWidth="1"/>
    <col min="20" max="32" width="9.5703125" style="25"/>
    <col min="33" max="33" width="17.140625" style="25" bestFit="1" customWidth="1"/>
    <col min="34" max="34" width="9.28515625" style="25" bestFit="1" customWidth="1"/>
    <col min="35" max="35" width="17.85546875" style="25" bestFit="1" customWidth="1"/>
    <col min="36" max="36" width="35" style="25" bestFit="1" customWidth="1"/>
    <col min="37" max="16384" width="9.5703125" style="25"/>
  </cols>
  <sheetData>
    <row r="1" spans="2:36">
      <c r="M1" s="149"/>
      <c r="AD1" s="26"/>
      <c r="AE1" s="26"/>
      <c r="AF1" s="26"/>
      <c r="AG1" s="26"/>
      <c r="AH1" s="26"/>
      <c r="AI1" s="26"/>
      <c r="AJ1" s="26"/>
    </row>
    <row r="2" spans="2:36">
      <c r="AB2" s="27"/>
      <c r="AC2" s="27"/>
      <c r="AD2" s="26"/>
      <c r="AE2" s="26"/>
      <c r="AF2" s="26"/>
      <c r="AG2" s="26"/>
      <c r="AH2" s="26"/>
      <c r="AI2" s="26"/>
      <c r="AJ2" s="26"/>
    </row>
    <row r="3" spans="2:36">
      <c r="M3" s="148"/>
      <c r="AB3" s="27"/>
      <c r="AC3" s="27"/>
      <c r="AD3" s="26"/>
      <c r="AE3" s="26"/>
      <c r="AF3" s="26"/>
      <c r="AG3" s="26"/>
      <c r="AH3" s="26"/>
      <c r="AI3" s="26"/>
      <c r="AJ3" s="26"/>
    </row>
    <row r="4" spans="2:36" ht="15" customHeight="1">
      <c r="B4" s="158" t="s">
        <v>71</v>
      </c>
      <c r="C4" s="28" t="s">
        <v>51</v>
      </c>
      <c r="D4" s="164">
        <v>2012</v>
      </c>
      <c r="E4" s="164">
        <v>2013</v>
      </c>
      <c r="F4" s="164">
        <v>2014</v>
      </c>
      <c r="G4" s="164">
        <v>2015</v>
      </c>
      <c r="H4" s="164">
        <v>2016</v>
      </c>
      <c r="I4" s="164">
        <v>2017</v>
      </c>
      <c r="J4" s="164">
        <v>2018</v>
      </c>
      <c r="K4" s="164">
        <v>2019</v>
      </c>
      <c r="L4" s="164">
        <v>2020</v>
      </c>
      <c r="M4" s="162">
        <v>2021</v>
      </c>
      <c r="N4" s="162"/>
      <c r="O4" s="162"/>
      <c r="P4" s="162"/>
      <c r="Q4" s="156" t="s">
        <v>98</v>
      </c>
    </row>
    <row r="5" spans="2:36">
      <c r="B5" s="159"/>
      <c r="C5" s="29" t="s">
        <v>69</v>
      </c>
      <c r="D5" s="165"/>
      <c r="E5" s="165"/>
      <c r="F5" s="165"/>
      <c r="G5" s="165"/>
      <c r="H5" s="165"/>
      <c r="I5" s="165"/>
      <c r="J5" s="165"/>
      <c r="K5" s="165"/>
      <c r="L5" s="165"/>
      <c r="M5" s="30" t="s">
        <v>126</v>
      </c>
      <c r="N5" s="95" t="s">
        <v>127</v>
      </c>
      <c r="O5" s="150" t="s">
        <v>128</v>
      </c>
      <c r="P5" s="154" t="s">
        <v>129</v>
      </c>
      <c r="Q5" s="157"/>
    </row>
    <row r="6" spans="2:36" ht="18.75">
      <c r="B6" s="1"/>
      <c r="C6" s="27" t="s">
        <v>111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31">
        <v>10080.115985660001</v>
      </c>
      <c r="O6" s="31">
        <v>8774.5387999300001</v>
      </c>
      <c r="P6" s="31">
        <v>8870.8899928299998</v>
      </c>
      <c r="Q6" s="31">
        <v>0</v>
      </c>
      <c r="S6" s="31"/>
    </row>
    <row r="7" spans="2:36"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31">
        <v>0</v>
      </c>
      <c r="O7" s="31">
        <v>0</v>
      </c>
      <c r="P7" s="31">
        <v>0</v>
      </c>
      <c r="Q7" s="31">
        <v>9477.1250484366919</v>
      </c>
      <c r="S7" s="31"/>
    </row>
    <row r="8" spans="2:36" ht="15.75">
      <c r="B8" s="57"/>
      <c r="C8" s="27" t="s">
        <v>5</v>
      </c>
      <c r="D8" s="31">
        <v>0</v>
      </c>
      <c r="E8" s="31">
        <v>0</v>
      </c>
      <c r="F8" s="31">
        <v>0</v>
      </c>
      <c r="G8" s="31">
        <v>0</v>
      </c>
      <c r="H8" s="31">
        <v>0</v>
      </c>
      <c r="I8" s="31">
        <v>-313.94659704000003</v>
      </c>
      <c r="J8" s="31">
        <v>-525.05266658000005</v>
      </c>
      <c r="K8" s="31">
        <v>-576.50961198000005</v>
      </c>
      <c r="L8" s="31">
        <v>-1576.47523948</v>
      </c>
      <c r="M8" s="31">
        <v>0</v>
      </c>
      <c r="N8" s="31">
        <v>-1481.8224443800002</v>
      </c>
      <c r="O8" s="31">
        <v>0</v>
      </c>
      <c r="P8" s="31">
        <v>-1477.9940326199999</v>
      </c>
      <c r="Q8" s="31">
        <v>-5951.8005920800006</v>
      </c>
      <c r="S8" s="31"/>
    </row>
    <row r="9" spans="2:36" ht="15.75">
      <c r="B9" s="57"/>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31">
        <v>13.082229079999999</v>
      </c>
      <c r="O9" s="31">
        <v>14.615552130000001</v>
      </c>
      <c r="P9" s="31">
        <v>12.026179490000001</v>
      </c>
      <c r="Q9" s="31">
        <v>2213.223497894</v>
      </c>
      <c r="S9" s="31"/>
    </row>
    <row r="10" spans="2:36">
      <c r="B10" s="32">
        <v>8.8455930000122862E-2</v>
      </c>
      <c r="C10" s="27" t="s">
        <v>113</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31">
        <v>163.83049862000007</v>
      </c>
      <c r="O10" s="31">
        <v>81.945455859999129</v>
      </c>
      <c r="P10" s="31">
        <v>-17.729755479998857</v>
      </c>
      <c r="Q10" s="31">
        <v>1697.1235133793084</v>
      </c>
      <c r="S10" s="31"/>
    </row>
    <row r="11" spans="2:36" ht="18.75">
      <c r="B11" s="32"/>
      <c r="C11" s="33" t="s">
        <v>112</v>
      </c>
      <c r="D11" s="58">
        <v>-1.2305233999999998</v>
      </c>
      <c r="E11" s="58">
        <v>-4.3514244600000005</v>
      </c>
      <c r="F11" s="58">
        <v>-4.6292360199999996</v>
      </c>
      <c r="G11" s="58">
        <v>-4.4724529000000004</v>
      </c>
      <c r="H11" s="58">
        <v>-4.2449825599999995</v>
      </c>
      <c r="I11" s="58">
        <v>-4.8500395600000008</v>
      </c>
      <c r="J11" s="58">
        <v>-4.7406798300000004</v>
      </c>
      <c r="K11" s="58">
        <v>-7.4608651300000002</v>
      </c>
      <c r="L11" s="58">
        <v>-8.4664370799999986</v>
      </c>
      <c r="M11" s="58">
        <v>-1.5988139399999999</v>
      </c>
      <c r="N11" s="58">
        <v>-0.66746905000000001</v>
      </c>
      <c r="O11" s="133">
        <v>-0.20981509000000001</v>
      </c>
      <c r="P11" s="133">
        <v>-0.70846795000000007</v>
      </c>
      <c r="Q11" s="133">
        <v>-49.18755136</v>
      </c>
      <c r="S11" s="31"/>
    </row>
    <row r="12" spans="2:36" ht="15.75" customHeight="1">
      <c r="C12" s="4" t="s">
        <v>11</v>
      </c>
      <c r="D12" s="59">
        <v>5883.2542653299997</v>
      </c>
      <c r="E12" s="60">
        <v>7335.11450547</v>
      </c>
      <c r="F12" s="60">
        <v>7943.6994030900041</v>
      </c>
      <c r="G12" s="60">
        <v>8112.20545984</v>
      </c>
      <c r="H12" s="60">
        <v>8862.074811370001</v>
      </c>
      <c r="I12" s="60">
        <v>10010.951766169999</v>
      </c>
      <c r="J12" s="60">
        <v>9663.2495183499996</v>
      </c>
      <c r="K12" s="60">
        <v>10812.08407877</v>
      </c>
      <c r="L12" s="102">
        <v>10156.827472120001</v>
      </c>
      <c r="M12" s="102">
        <v>10080.115985660001</v>
      </c>
      <c r="N12" s="102">
        <v>8774.5387999300001</v>
      </c>
      <c r="O12" s="102">
        <v>8870.8899928299998</v>
      </c>
      <c r="P12" s="102">
        <v>7386.48391627</v>
      </c>
      <c r="Q12" s="60">
        <v>7386.48391627</v>
      </c>
      <c r="S12" s="31"/>
    </row>
    <row r="13" spans="2:36" ht="15" customHeight="1">
      <c r="C13" s="155" t="s">
        <v>96</v>
      </c>
      <c r="D13" s="155"/>
      <c r="E13" s="155"/>
      <c r="F13" s="155"/>
      <c r="G13" s="155"/>
      <c r="H13" s="155"/>
      <c r="I13" s="155"/>
      <c r="J13" s="61"/>
      <c r="K13" s="61"/>
      <c r="L13" s="61"/>
      <c r="M13" s="61"/>
      <c r="N13" s="61"/>
      <c r="O13" s="61"/>
      <c r="P13" s="61"/>
      <c r="Q13" s="61"/>
      <c r="R13" s="61"/>
      <c r="S13" s="31"/>
      <c r="T13" s="61"/>
      <c r="U13" s="61"/>
      <c r="V13" s="61"/>
    </row>
    <row r="14" spans="2:36" ht="27.75" customHeight="1">
      <c r="C14" s="167" t="s">
        <v>97</v>
      </c>
      <c r="D14" s="167"/>
      <c r="E14" s="167"/>
      <c r="F14" s="167"/>
      <c r="G14" s="167"/>
      <c r="H14" s="167"/>
      <c r="I14" s="167"/>
      <c r="J14" s="167"/>
      <c r="K14" s="167"/>
      <c r="L14" s="167"/>
      <c r="M14" s="167"/>
      <c r="N14" s="167"/>
      <c r="O14" s="167"/>
      <c r="P14" s="167"/>
      <c r="Q14" s="167"/>
      <c r="R14" s="167"/>
      <c r="S14" s="167"/>
      <c r="T14" s="167"/>
      <c r="U14" s="167"/>
      <c r="V14" s="167"/>
      <c r="W14" s="167"/>
      <c r="X14" s="167"/>
      <c r="Y14" s="167"/>
    </row>
    <row r="15" spans="2:36">
      <c r="C15" s="27"/>
      <c r="D15" s="27"/>
      <c r="E15" s="27"/>
      <c r="F15" s="27"/>
      <c r="H15" s="27"/>
      <c r="I15" s="26"/>
      <c r="J15" s="26"/>
      <c r="K15" s="26"/>
      <c r="L15" s="26"/>
      <c r="M15" s="26"/>
      <c r="N15" s="26"/>
      <c r="O15" s="26"/>
      <c r="P15" s="26"/>
      <c r="Q15" s="26"/>
    </row>
    <row r="16" spans="2:36" ht="15" customHeight="1">
      <c r="C16" s="62" t="s">
        <v>17</v>
      </c>
      <c r="D16" s="164">
        <v>2012</v>
      </c>
      <c r="E16" s="164">
        <v>2013</v>
      </c>
      <c r="F16" s="156">
        <v>2014</v>
      </c>
      <c r="G16" s="166">
        <v>2015</v>
      </c>
      <c r="H16" s="166">
        <v>2016</v>
      </c>
      <c r="I16" s="156">
        <v>2017</v>
      </c>
      <c r="J16" s="164">
        <v>2018</v>
      </c>
      <c r="K16" s="160" t="s">
        <v>121</v>
      </c>
      <c r="L16" s="160">
        <v>2020</v>
      </c>
      <c r="M16" s="160">
        <v>2021</v>
      </c>
      <c r="N16" s="160"/>
      <c r="O16" s="160"/>
      <c r="P16" s="160"/>
    </row>
    <row r="17" spans="3:20" ht="18" customHeight="1">
      <c r="C17" s="29" t="s">
        <v>0</v>
      </c>
      <c r="D17" s="165"/>
      <c r="E17" s="165"/>
      <c r="F17" s="157"/>
      <c r="G17" s="165"/>
      <c r="H17" s="165"/>
      <c r="I17" s="157"/>
      <c r="J17" s="165"/>
      <c r="K17" s="161"/>
      <c r="L17" s="161"/>
      <c r="M17" s="30" t="s">
        <v>126</v>
      </c>
      <c r="N17" s="95" t="s">
        <v>127</v>
      </c>
      <c r="O17" s="150" t="s">
        <v>128</v>
      </c>
      <c r="P17" s="153" t="s">
        <v>129</v>
      </c>
    </row>
    <row r="18" spans="3:20" ht="18.75">
      <c r="C18" s="27" t="s">
        <v>122</v>
      </c>
      <c r="D18" s="63" t="s">
        <v>13</v>
      </c>
      <c r="E18" s="63" t="s">
        <v>13</v>
      </c>
      <c r="F18" s="64" t="s">
        <v>13</v>
      </c>
      <c r="G18" s="64" t="s">
        <v>13</v>
      </c>
      <c r="H18" s="64" t="s">
        <v>13</v>
      </c>
      <c r="I18" s="64" t="s">
        <v>13</v>
      </c>
      <c r="J18" s="64" t="s">
        <v>13</v>
      </c>
      <c r="K18" s="65" t="s">
        <v>13</v>
      </c>
      <c r="L18" s="65">
        <v>2806.1337090300003</v>
      </c>
      <c r="M18" s="65">
        <v>2806.6234970599999</v>
      </c>
      <c r="N18" s="97">
        <v>1325.04611411</v>
      </c>
      <c r="O18" s="97">
        <v>1325.14284292</v>
      </c>
      <c r="P18" s="97" t="s">
        <v>13</v>
      </c>
    </row>
    <row r="19" spans="3:20" ht="17.25">
      <c r="C19" s="27" t="s">
        <v>86</v>
      </c>
      <c r="D19" s="31">
        <v>2703.6705874600002</v>
      </c>
      <c r="E19" s="31">
        <v>3431.5533580400001</v>
      </c>
      <c r="F19" s="63">
        <v>3766.5581434299997</v>
      </c>
      <c r="G19" s="63">
        <v>3975.3301984299997</v>
      </c>
      <c r="H19" s="63">
        <v>4099.8788805100003</v>
      </c>
      <c r="I19" s="63">
        <v>4695.0982271700004</v>
      </c>
      <c r="J19" s="63">
        <v>4404.1822172100001</v>
      </c>
      <c r="K19" s="66">
        <v>3653.3531330199999</v>
      </c>
      <c r="L19" s="66">
        <v>2431.35302508</v>
      </c>
      <c r="M19" s="66">
        <v>2314.3020776100002</v>
      </c>
      <c r="N19" s="96">
        <v>2348.83294385</v>
      </c>
      <c r="O19" s="96">
        <v>2377.31722433</v>
      </c>
      <c r="P19" s="96">
        <v>2469.5172689400001</v>
      </c>
    </row>
    <row r="20" spans="3:20" ht="17.25">
      <c r="C20" s="27" t="s">
        <v>16</v>
      </c>
      <c r="D20" s="31">
        <v>1029.31010982</v>
      </c>
      <c r="E20" s="31">
        <v>1233.24813722</v>
      </c>
      <c r="F20" s="63">
        <v>1356.2122205599999</v>
      </c>
      <c r="G20" s="63">
        <v>1344.0345049800001</v>
      </c>
      <c r="H20" s="63">
        <v>1529.2919915099999</v>
      </c>
      <c r="I20" s="63">
        <v>1729.1738324</v>
      </c>
      <c r="J20" s="63">
        <v>1649.914264</v>
      </c>
      <c r="K20" s="66">
        <v>1148.61988935</v>
      </c>
      <c r="L20" s="66">
        <v>578.54759686</v>
      </c>
      <c r="M20" s="66">
        <v>555.48016238000002</v>
      </c>
      <c r="N20" s="96">
        <v>559.59232372000008</v>
      </c>
      <c r="O20" s="96">
        <v>571.26214414999993</v>
      </c>
      <c r="P20" s="96">
        <v>585.7871016900001</v>
      </c>
    </row>
    <row r="21" spans="3:20" ht="17.25">
      <c r="C21" s="73" t="s">
        <v>72</v>
      </c>
      <c r="D21" s="31"/>
      <c r="E21" s="31"/>
      <c r="F21" s="63"/>
      <c r="G21" s="63"/>
      <c r="H21" s="63"/>
      <c r="I21" s="63"/>
      <c r="J21" s="63" t="s">
        <v>13</v>
      </c>
      <c r="K21" s="66">
        <v>619.96095702999992</v>
      </c>
      <c r="L21" s="66">
        <v>416.61481697000005</v>
      </c>
      <c r="M21" s="66">
        <v>412.50132008999998</v>
      </c>
      <c r="N21" s="96">
        <v>414.88269124999999</v>
      </c>
      <c r="O21" s="96">
        <v>413.57575547000005</v>
      </c>
      <c r="P21" s="96">
        <v>439.61591157999999</v>
      </c>
    </row>
    <row r="22" spans="3:20" ht="17.25">
      <c r="C22" s="27" t="s">
        <v>15</v>
      </c>
      <c r="D22" s="31">
        <v>1198.96313672</v>
      </c>
      <c r="E22" s="31">
        <v>1453.6629211400002</v>
      </c>
      <c r="F22" s="63">
        <v>1609.6088363800002</v>
      </c>
      <c r="G22" s="63">
        <v>1628.6883837400001</v>
      </c>
      <c r="H22" s="63">
        <v>1788.70084632</v>
      </c>
      <c r="I22" s="63">
        <v>1993.5331651099998</v>
      </c>
      <c r="J22" s="63">
        <v>1918.3651783599998</v>
      </c>
      <c r="K22" s="66">
        <v>1415.47158898</v>
      </c>
      <c r="L22" s="66">
        <v>925.68148957000005</v>
      </c>
      <c r="M22" s="66">
        <v>884.81943102000002</v>
      </c>
      <c r="N22" s="96">
        <v>898.53441991</v>
      </c>
      <c r="O22" s="96">
        <v>907.10318289999998</v>
      </c>
      <c r="P22" s="96">
        <v>958.19003714999997</v>
      </c>
    </row>
    <row r="23" spans="3:20" ht="17.25">
      <c r="C23" s="73" t="s">
        <v>73</v>
      </c>
      <c r="D23" s="31"/>
      <c r="E23" s="31"/>
      <c r="F23" s="63"/>
      <c r="G23" s="63"/>
      <c r="H23" s="63"/>
      <c r="I23" s="63"/>
      <c r="J23" s="63" t="s">
        <v>13</v>
      </c>
      <c r="K23" s="66">
        <v>845.68407659000002</v>
      </c>
      <c r="L23" s="66">
        <v>577.54054965</v>
      </c>
      <c r="M23" s="66">
        <v>572.16182366999999</v>
      </c>
      <c r="N23" s="96">
        <v>582.96723911000004</v>
      </c>
      <c r="O23" s="96">
        <v>588.32580888999996</v>
      </c>
      <c r="P23" s="96">
        <v>589.36857752000003</v>
      </c>
    </row>
    <row r="24" spans="3:20" ht="18" customHeight="1">
      <c r="C24" s="27" t="s">
        <v>14</v>
      </c>
      <c r="D24" s="58">
        <v>951.31043133000003</v>
      </c>
      <c r="E24" s="31">
        <v>1216.6500890699999</v>
      </c>
      <c r="F24" s="63">
        <v>1211.32020272</v>
      </c>
      <c r="G24" s="63">
        <v>1164.15237269</v>
      </c>
      <c r="H24" s="58">
        <v>1444.20309303</v>
      </c>
      <c r="I24" s="58">
        <v>1593.1465414900001</v>
      </c>
      <c r="J24" s="58">
        <v>1690.7878587800001</v>
      </c>
      <c r="K24" s="67">
        <v>3128.9944338</v>
      </c>
      <c r="L24" s="67">
        <v>2420.9562849600002</v>
      </c>
      <c r="M24" s="67">
        <v>2534.2276738299997</v>
      </c>
      <c r="N24" s="98">
        <v>2644.68306798</v>
      </c>
      <c r="O24" s="98">
        <v>2688.1630341700002</v>
      </c>
      <c r="P24" s="98">
        <v>2344.0050193899997</v>
      </c>
    </row>
    <row r="25" spans="3:20" ht="15" customHeight="1">
      <c r="C25" s="68" t="s">
        <v>12</v>
      </c>
      <c r="D25" s="35">
        <v>5883.2542653299997</v>
      </c>
      <c r="E25" s="69">
        <v>7335.1145054700009</v>
      </c>
      <c r="F25" s="69">
        <v>7943.6994030899987</v>
      </c>
      <c r="G25" s="69">
        <v>8112.2054598399991</v>
      </c>
      <c r="H25" s="35">
        <v>8862.074811370001</v>
      </c>
      <c r="I25" s="35">
        <v>10010.951766169999</v>
      </c>
      <c r="J25" s="35">
        <v>9663.2495183499996</v>
      </c>
      <c r="K25" s="70">
        <v>10812.08407877</v>
      </c>
      <c r="L25" s="70">
        <v>10156.82747212</v>
      </c>
      <c r="M25" s="70">
        <v>10080.115985659999</v>
      </c>
      <c r="N25" s="99">
        <v>8774.5387999300001</v>
      </c>
      <c r="O25" s="99">
        <v>8870.8899928300016</v>
      </c>
      <c r="P25" s="99">
        <v>7386.48391627</v>
      </c>
    </row>
    <row r="26" spans="3:20" ht="15" customHeight="1">
      <c r="C26" s="168" t="s">
        <v>120</v>
      </c>
      <c r="D26" s="168" t="s">
        <v>100</v>
      </c>
      <c r="E26" s="168" t="s">
        <v>100</v>
      </c>
      <c r="F26" s="168" t="s">
        <v>100</v>
      </c>
      <c r="G26" s="168" t="s">
        <v>100</v>
      </c>
      <c r="H26" s="168" t="s">
        <v>100</v>
      </c>
      <c r="I26" s="168" t="s">
        <v>100</v>
      </c>
      <c r="J26" s="134"/>
      <c r="K26" s="134"/>
      <c r="L26" s="134"/>
      <c r="M26" s="134"/>
      <c r="N26" s="134"/>
      <c r="O26" s="26"/>
      <c r="P26" s="26"/>
      <c r="Q26" s="134"/>
      <c r="R26" s="134"/>
      <c r="S26" s="134"/>
      <c r="T26" s="39"/>
    </row>
    <row r="27" spans="3:20" ht="15" customHeight="1">
      <c r="C27" s="168" t="s">
        <v>130</v>
      </c>
      <c r="D27" s="168"/>
      <c r="E27" s="168"/>
      <c r="F27" s="168"/>
      <c r="G27" s="168"/>
      <c r="H27" s="168"/>
      <c r="I27" s="168"/>
      <c r="J27" s="168"/>
      <c r="K27" s="168"/>
      <c r="L27" s="168"/>
      <c r="O27" s="26"/>
      <c r="P27" s="26"/>
    </row>
    <row r="28" spans="3:20" ht="15" customHeight="1">
      <c r="J28" s="106"/>
      <c r="O28" s="26"/>
      <c r="P28" s="26"/>
    </row>
    <row r="29" spans="3:20">
      <c r="C29" s="117"/>
      <c r="D29" s="117"/>
      <c r="E29" s="117"/>
      <c r="F29" s="117"/>
      <c r="G29" s="117"/>
      <c r="H29" s="117"/>
      <c r="I29" s="117"/>
      <c r="J29" s="117"/>
      <c r="K29" s="117"/>
      <c r="L29" s="117"/>
      <c r="M29" s="117"/>
      <c r="N29" s="117"/>
      <c r="O29" s="26"/>
      <c r="P29" s="26"/>
      <c r="Q29" s="117"/>
      <c r="R29" s="117"/>
      <c r="S29" s="117"/>
    </row>
    <row r="30" spans="3:20">
      <c r="H30" s="27"/>
      <c r="I30" s="37"/>
      <c r="J30" s="36"/>
      <c r="K30" s="37"/>
      <c r="L30" s="38"/>
      <c r="M30" s="26"/>
      <c r="N30" s="26"/>
      <c r="O30" s="26"/>
      <c r="P30" s="26"/>
      <c r="Q30" s="26"/>
    </row>
    <row r="31" spans="3:20" ht="17.25" customHeight="1">
      <c r="C31" s="71" t="s">
        <v>70</v>
      </c>
      <c r="D31" s="166">
        <v>2012</v>
      </c>
      <c r="E31" s="164">
        <v>2013</v>
      </c>
      <c r="F31" s="164">
        <v>2014</v>
      </c>
      <c r="G31" s="166">
        <v>2015</v>
      </c>
      <c r="H31" s="166">
        <v>2016</v>
      </c>
      <c r="I31" s="156">
        <v>2017</v>
      </c>
      <c r="J31" s="164">
        <v>2018</v>
      </c>
      <c r="K31" s="162">
        <v>2019</v>
      </c>
      <c r="L31" s="164">
        <v>2020</v>
      </c>
      <c r="M31" s="162">
        <v>2021</v>
      </c>
      <c r="N31" s="162"/>
      <c r="O31" s="162"/>
      <c r="P31" s="162"/>
    </row>
    <row r="32" spans="3:20" ht="15" customHeight="1">
      <c r="C32" s="72" t="s">
        <v>0</v>
      </c>
      <c r="D32" s="165"/>
      <c r="E32" s="165"/>
      <c r="F32" s="165"/>
      <c r="G32" s="165"/>
      <c r="H32" s="165"/>
      <c r="I32" s="157"/>
      <c r="J32" s="165"/>
      <c r="K32" s="163"/>
      <c r="L32" s="165"/>
      <c r="M32" s="105" t="s">
        <v>126</v>
      </c>
      <c r="N32" s="105" t="s">
        <v>127</v>
      </c>
      <c r="O32" s="150" t="s">
        <v>128</v>
      </c>
      <c r="P32" s="153" t="s">
        <v>129</v>
      </c>
    </row>
    <row r="33" spans="3:38" ht="18.75">
      <c r="C33" s="120" t="s">
        <v>118</v>
      </c>
      <c r="D33" s="118" t="s">
        <v>13</v>
      </c>
      <c r="E33" s="118" t="s">
        <v>13</v>
      </c>
      <c r="F33" s="118" t="s">
        <v>13</v>
      </c>
      <c r="G33" s="118" t="s">
        <v>13</v>
      </c>
      <c r="H33" s="118" t="s">
        <v>13</v>
      </c>
      <c r="I33" s="118" t="s">
        <v>13</v>
      </c>
      <c r="J33" s="118" t="s">
        <v>13</v>
      </c>
      <c r="K33" s="118" t="s">
        <v>13</v>
      </c>
      <c r="L33" s="118">
        <v>2806.0543517800002</v>
      </c>
      <c r="M33" s="118">
        <v>2806.6234970599999</v>
      </c>
      <c r="N33" s="118">
        <v>1325.04611411</v>
      </c>
      <c r="O33" s="118">
        <v>1325.14284292</v>
      </c>
      <c r="P33" s="97" t="s">
        <v>13</v>
      </c>
    </row>
    <row r="34" spans="3:38" ht="18.75">
      <c r="C34" s="119" t="s">
        <v>116</v>
      </c>
      <c r="D34" s="118">
        <v>3713.5393077399999</v>
      </c>
      <c r="E34" s="118">
        <v>4654.0007530000003</v>
      </c>
      <c r="F34" s="118">
        <v>5122.4048161399996</v>
      </c>
      <c r="G34" s="118">
        <v>5295.1035493299996</v>
      </c>
      <c r="H34" s="118">
        <v>5624.08901565</v>
      </c>
      <c r="I34" s="118">
        <v>6422.4330662900002</v>
      </c>
      <c r="J34" s="118">
        <v>6035.0014981899994</v>
      </c>
      <c r="K34" s="118">
        <v>5613.994199530026</v>
      </c>
      <c r="L34" s="118">
        <v>3563.1746938974848</v>
      </c>
      <c r="M34" s="118">
        <v>3410.3799532939483</v>
      </c>
      <c r="N34" s="118">
        <v>3458.8870403562278</v>
      </c>
      <c r="O34" s="118">
        <v>3503.7678827630957</v>
      </c>
      <c r="P34" s="118">
        <v>3657.020032478119</v>
      </c>
    </row>
    <row r="35" spans="3:38" ht="18.75">
      <c r="C35" s="119" t="s">
        <v>117</v>
      </c>
      <c r="D35" s="118">
        <v>37.106765679999988</v>
      </c>
      <c r="E35" s="118">
        <v>25.139040820000321</v>
      </c>
      <c r="F35" s="118">
        <v>13.896046049999455</v>
      </c>
      <c r="G35" s="118">
        <v>39.973368659999807</v>
      </c>
      <c r="H35" s="118">
        <v>22.162800230000411</v>
      </c>
      <c r="I35" s="118">
        <v>24.962499139999881</v>
      </c>
      <c r="J35" s="118">
        <v>37.336881380000158</v>
      </c>
      <c r="K35" s="118">
        <v>-19.601372927668532</v>
      </c>
      <c r="L35" s="118">
        <v>-12.182137348610622</v>
      </c>
      <c r="M35" s="118">
        <v>-16.250783254902782</v>
      </c>
      <c r="N35" s="118">
        <v>-16.52015480139417</v>
      </c>
      <c r="O35" s="118">
        <v>-17.805232522955734</v>
      </c>
      <c r="P35" s="118">
        <v>-41.364319469175506</v>
      </c>
    </row>
    <row r="36" spans="3:38" ht="17.25">
      <c r="C36" s="119" t="s">
        <v>15</v>
      </c>
      <c r="D36" s="118">
        <v>1186.7403704200001</v>
      </c>
      <c r="E36" s="118">
        <v>1444.14885284</v>
      </c>
      <c r="F36" s="118">
        <v>1600.48293964</v>
      </c>
      <c r="G36" s="118">
        <v>1616.8627008200001</v>
      </c>
      <c r="H36" s="118">
        <v>1777.8906677300001</v>
      </c>
      <c r="I36" s="118">
        <v>1978.3346126900001</v>
      </c>
      <c r="J36" s="118">
        <v>1906.9168241299999</v>
      </c>
      <c r="K36" s="118">
        <v>2101.7533044976431</v>
      </c>
      <c r="L36" s="118">
        <v>1390.9112594811254</v>
      </c>
      <c r="M36" s="118">
        <v>1354.5025498909554</v>
      </c>
      <c r="N36" s="118">
        <v>1374.262121075167</v>
      </c>
      <c r="O36" s="118">
        <v>1389.2210872898604</v>
      </c>
      <c r="P36" s="118">
        <v>1440.1494194710576</v>
      </c>
    </row>
    <row r="37" spans="3:38" ht="17.25">
      <c r="C37" s="119" t="s">
        <v>14</v>
      </c>
      <c r="D37" s="98">
        <v>945.8678214900001</v>
      </c>
      <c r="E37" s="98">
        <v>1211.82585881</v>
      </c>
      <c r="F37" s="98">
        <v>1206.9156012599999</v>
      </c>
      <c r="G37" s="98">
        <v>1160.26584103</v>
      </c>
      <c r="H37" s="98">
        <v>1437.9323277600001</v>
      </c>
      <c r="I37" s="98">
        <v>1585.22158805</v>
      </c>
      <c r="J37" s="98">
        <v>1683.99431465</v>
      </c>
      <c r="K37" s="98">
        <v>3115.9379476700001</v>
      </c>
      <c r="L37" s="98">
        <v>2408.8693043100002</v>
      </c>
      <c r="M37" s="98">
        <v>2524.8607686699997</v>
      </c>
      <c r="N37" s="98">
        <v>2632.8636791899999</v>
      </c>
      <c r="O37" s="98">
        <v>2670.56341238</v>
      </c>
      <c r="P37" s="98">
        <v>2330.6787837900001</v>
      </c>
    </row>
    <row r="38" spans="3:38" ht="15" customHeight="1">
      <c r="C38" s="121" t="s">
        <v>12</v>
      </c>
      <c r="D38" s="122">
        <v>5883.2542653300006</v>
      </c>
      <c r="E38" s="122">
        <v>7335.1145054700009</v>
      </c>
      <c r="F38" s="122">
        <v>7943.6994030899987</v>
      </c>
      <c r="G38" s="122">
        <v>8112.20545984</v>
      </c>
      <c r="H38" s="122">
        <v>8862.074811370001</v>
      </c>
      <c r="I38" s="122">
        <v>10010.951766170001</v>
      </c>
      <c r="J38" s="122">
        <v>9663.2495183499996</v>
      </c>
      <c r="K38" s="122">
        <v>10812.08407877</v>
      </c>
      <c r="L38" s="122">
        <v>10156.827472119998</v>
      </c>
      <c r="M38" s="122">
        <v>10080.115985660002</v>
      </c>
      <c r="N38" s="122">
        <v>8774.5387999300001</v>
      </c>
      <c r="O38" s="122">
        <v>8870.8899928300016</v>
      </c>
      <c r="P38" s="122">
        <v>7386.4839162700009</v>
      </c>
    </row>
    <row r="39" spans="3:38" ht="20.25" customHeight="1">
      <c r="C39" s="168" t="s">
        <v>54</v>
      </c>
      <c r="D39" s="168"/>
      <c r="E39" s="168"/>
      <c r="F39" s="168"/>
      <c r="G39" s="168"/>
      <c r="H39" s="168"/>
      <c r="I39" s="168"/>
      <c r="J39" s="168"/>
      <c r="K39" s="168"/>
      <c r="L39" s="168"/>
      <c r="M39" s="168"/>
      <c r="N39" s="168"/>
      <c r="O39" s="168"/>
      <c r="P39" s="168"/>
      <c r="Q39" s="168"/>
      <c r="R39" s="168"/>
      <c r="S39" s="168"/>
      <c r="T39" s="35"/>
    </row>
    <row r="40" spans="3:38" ht="20.25" customHeight="1">
      <c r="C40" s="25" t="s">
        <v>114</v>
      </c>
      <c r="D40" s="132"/>
      <c r="E40" s="132"/>
      <c r="F40" s="132"/>
      <c r="G40" s="132"/>
      <c r="H40" s="132"/>
      <c r="I40" s="132"/>
      <c r="J40" s="132"/>
      <c r="K40" s="132"/>
      <c r="L40" s="132"/>
      <c r="M40" s="132"/>
      <c r="N40" s="132"/>
      <c r="O40" s="132"/>
      <c r="P40" s="152"/>
      <c r="Q40" s="132"/>
      <c r="R40" s="132"/>
      <c r="S40" s="132"/>
      <c r="T40" s="35"/>
    </row>
    <row r="41" spans="3:38" ht="15" customHeight="1">
      <c r="C41" s="25" t="s">
        <v>119</v>
      </c>
    </row>
    <row r="42" spans="3:38">
      <c r="C42" s="25" t="s">
        <v>115</v>
      </c>
      <c r="I42" s="40"/>
    </row>
    <row r="43" spans="3:38">
      <c r="AD43" s="40"/>
      <c r="AF43" s="26"/>
      <c r="AG43" s="26"/>
      <c r="AH43" s="26"/>
      <c r="AI43" s="26"/>
      <c r="AJ43" s="26"/>
      <c r="AK43" s="26"/>
      <c r="AL43" s="26"/>
    </row>
    <row r="44" spans="3:38">
      <c r="AD44" s="40"/>
      <c r="AF44" s="26"/>
      <c r="AG44" s="26"/>
      <c r="AH44" s="26"/>
      <c r="AI44" s="26"/>
      <c r="AJ44" s="26"/>
      <c r="AK44" s="26"/>
      <c r="AL44" s="26"/>
    </row>
    <row r="45" spans="3:38">
      <c r="C45" s="3" t="s">
        <v>66</v>
      </c>
      <c r="D45" s="1"/>
      <c r="E45" s="1"/>
      <c r="F45" s="1"/>
      <c r="G45" s="1"/>
      <c r="H45" s="1"/>
      <c r="I45" s="1"/>
      <c r="J45" s="1"/>
      <c r="K45" s="1"/>
      <c r="AD45" s="40"/>
      <c r="AF45" s="26"/>
      <c r="AG45" s="26"/>
      <c r="AH45" s="26"/>
      <c r="AI45" s="26"/>
      <c r="AJ45" s="26"/>
      <c r="AK45" s="26"/>
      <c r="AL45" s="26"/>
    </row>
    <row r="46" spans="3:38">
      <c r="C46" s="22" t="s">
        <v>0</v>
      </c>
      <c r="D46" s="1"/>
      <c r="E46" s="1"/>
      <c r="F46" s="1"/>
      <c r="G46" s="1"/>
      <c r="H46" s="1"/>
      <c r="I46" s="1"/>
      <c r="J46" s="43"/>
      <c r="K46" s="1"/>
      <c r="AD46" s="40"/>
      <c r="AF46" s="26"/>
      <c r="AG46" s="34" t="s">
        <v>10</v>
      </c>
      <c r="AH46" s="26"/>
      <c r="AI46" s="26"/>
      <c r="AJ46" s="26"/>
      <c r="AK46" s="26"/>
      <c r="AL46" s="26"/>
    </row>
    <row r="47" spans="3:38">
      <c r="C47" s="1"/>
      <c r="D47" s="1"/>
      <c r="E47" s="1"/>
      <c r="F47" s="1"/>
      <c r="G47" s="1"/>
      <c r="H47" s="1"/>
      <c r="I47" s="1"/>
      <c r="J47" s="43"/>
      <c r="K47" s="43"/>
      <c r="AD47" s="40"/>
      <c r="AF47" s="26"/>
      <c r="AG47" s="26" t="s">
        <v>9</v>
      </c>
      <c r="AH47" s="26" t="s">
        <v>8</v>
      </c>
      <c r="AI47" s="26" t="s">
        <v>7</v>
      </c>
      <c r="AJ47" s="26"/>
      <c r="AK47" s="26"/>
      <c r="AL47" s="26"/>
    </row>
    <row r="48" spans="3:38">
      <c r="C48" s="1"/>
      <c r="D48" s="1"/>
      <c r="E48" s="1"/>
      <c r="F48" s="1"/>
      <c r="G48" s="1"/>
      <c r="H48" s="1"/>
      <c r="I48" s="1"/>
      <c r="J48" s="43"/>
      <c r="K48" s="43"/>
      <c r="AF48" s="26"/>
      <c r="AG48" s="41"/>
      <c r="AH48" s="41"/>
      <c r="AI48" s="26"/>
      <c r="AJ48" s="26"/>
      <c r="AK48" s="26"/>
      <c r="AL48" s="26"/>
    </row>
    <row r="49" spans="3:38">
      <c r="C49" s="1"/>
      <c r="D49" s="1"/>
      <c r="E49" s="1"/>
      <c r="F49" s="1"/>
      <c r="G49" s="1"/>
      <c r="H49" s="1"/>
      <c r="I49" s="1"/>
      <c r="J49" s="43"/>
      <c r="K49" s="43"/>
      <c r="AF49" s="26"/>
      <c r="AG49" s="41">
        <v>3867.2887077099995</v>
      </c>
      <c r="AH49" s="41">
        <v>0</v>
      </c>
      <c r="AI49" s="41">
        <v>3867.2887077099995</v>
      </c>
      <c r="AJ49" s="26" t="s">
        <v>6</v>
      </c>
      <c r="AK49" s="26"/>
      <c r="AL49" s="26"/>
    </row>
    <row r="50" spans="3:38">
      <c r="C50" s="1"/>
      <c r="D50" s="1"/>
      <c r="E50" s="1"/>
      <c r="F50" s="1"/>
      <c r="G50" s="1"/>
      <c r="H50" s="1"/>
      <c r="I50" s="1"/>
      <c r="J50" s="43"/>
      <c r="K50" s="43"/>
      <c r="AF50" s="26"/>
      <c r="AG50" s="41">
        <v>3867.2887077099995</v>
      </c>
      <c r="AH50" s="41">
        <v>0</v>
      </c>
      <c r="AI50" s="41">
        <v>0</v>
      </c>
      <c r="AJ50" s="26" t="s">
        <v>5</v>
      </c>
      <c r="AK50" s="26"/>
      <c r="AL50" s="26"/>
    </row>
    <row r="51" spans="3:38">
      <c r="C51" s="1"/>
      <c r="D51" s="1"/>
      <c r="E51" s="1"/>
      <c r="F51" s="1"/>
      <c r="G51" s="1"/>
      <c r="H51" s="1"/>
      <c r="I51" s="1"/>
      <c r="J51" s="43"/>
      <c r="K51" s="43"/>
      <c r="AF51" s="26"/>
      <c r="AG51" s="41">
        <v>3867.2887077099995</v>
      </c>
      <c r="AH51" s="41">
        <v>347.73471604399998</v>
      </c>
      <c r="AI51" s="41">
        <v>347.73471604399998</v>
      </c>
      <c r="AJ51" s="26" t="s">
        <v>4</v>
      </c>
      <c r="AK51" s="26"/>
      <c r="AL51" s="26"/>
    </row>
    <row r="52" spans="3:38">
      <c r="C52" s="1"/>
      <c r="D52" s="1"/>
      <c r="E52" s="1"/>
      <c r="F52" s="1"/>
      <c r="G52" s="1"/>
      <c r="H52" s="1"/>
      <c r="I52" s="1"/>
      <c r="J52" s="43"/>
      <c r="K52" s="43"/>
      <c r="AF52" s="26"/>
      <c r="AG52" s="41">
        <v>4215.0234237539999</v>
      </c>
      <c r="AH52" s="41">
        <v>251.39094305600065</v>
      </c>
      <c r="AI52" s="41">
        <v>251.39094305600065</v>
      </c>
      <c r="AJ52" s="26" t="s">
        <v>3</v>
      </c>
      <c r="AK52" s="26"/>
      <c r="AL52" s="26"/>
    </row>
    <row r="53" spans="3:38">
      <c r="C53" s="1"/>
      <c r="D53" s="1"/>
      <c r="E53" s="1"/>
      <c r="F53" s="1"/>
      <c r="G53" s="1"/>
      <c r="H53" s="1"/>
      <c r="I53" s="1"/>
      <c r="J53" s="43"/>
      <c r="K53" s="43"/>
      <c r="AF53" s="26"/>
      <c r="AG53" s="41">
        <v>4464.6957825500003</v>
      </c>
      <c r="AH53" s="41">
        <v>1.7185842599999999</v>
      </c>
      <c r="AI53" s="41">
        <v>-1.7185842599999999</v>
      </c>
      <c r="AJ53" s="26" t="s">
        <v>2</v>
      </c>
      <c r="AK53" s="26"/>
      <c r="AL53" s="26"/>
    </row>
    <row r="54" spans="3:38">
      <c r="C54" s="1"/>
      <c r="D54" s="1"/>
      <c r="E54" s="1"/>
      <c r="F54" s="1"/>
      <c r="G54" s="1"/>
      <c r="H54" s="1"/>
      <c r="I54" s="1"/>
      <c r="J54" s="1"/>
      <c r="K54" s="1"/>
      <c r="AF54" s="26"/>
      <c r="AG54" s="41">
        <v>4464.6957825500003</v>
      </c>
      <c r="AH54" s="41"/>
      <c r="AI54" s="41">
        <v>4464.6957825500003</v>
      </c>
      <c r="AJ54" s="26" t="s">
        <v>1</v>
      </c>
      <c r="AK54" s="26"/>
      <c r="AL54" s="26"/>
    </row>
    <row r="55" spans="3:38">
      <c r="C55" s="1"/>
      <c r="D55" s="1"/>
      <c r="E55" s="1"/>
      <c r="F55" s="1"/>
      <c r="G55" s="1"/>
      <c r="H55" s="1"/>
      <c r="I55" s="1"/>
      <c r="J55" s="1"/>
      <c r="K55" s="1"/>
      <c r="AF55" s="26"/>
      <c r="AG55" s="26"/>
      <c r="AH55" s="26"/>
      <c r="AI55" s="26"/>
      <c r="AJ55" s="26"/>
      <c r="AK55" s="26"/>
      <c r="AL55" s="26"/>
    </row>
    <row r="56" spans="3:38">
      <c r="C56" s="1"/>
      <c r="D56" s="1"/>
      <c r="E56" s="1"/>
      <c r="F56" s="1"/>
      <c r="G56" s="1"/>
      <c r="H56" s="1"/>
      <c r="I56" s="1"/>
      <c r="J56" s="1"/>
      <c r="K56" s="1"/>
      <c r="AF56" s="26"/>
      <c r="AG56" s="26"/>
      <c r="AH56" s="26"/>
      <c r="AI56" s="26"/>
      <c r="AJ56" s="26"/>
      <c r="AK56" s="26"/>
      <c r="AL56" s="26"/>
    </row>
    <row r="57" spans="3:38">
      <c r="C57" s="1"/>
      <c r="D57" s="1"/>
      <c r="E57" s="1"/>
      <c r="F57" s="1"/>
      <c r="G57" s="1"/>
      <c r="H57" s="1"/>
      <c r="I57" s="1"/>
      <c r="J57" s="1"/>
      <c r="K57" s="1"/>
    </row>
    <row r="58" spans="3:38">
      <c r="C58" s="1"/>
      <c r="D58" s="1"/>
      <c r="E58" s="1"/>
      <c r="F58" s="1"/>
      <c r="G58" s="1"/>
      <c r="H58" s="1"/>
      <c r="I58" s="1"/>
      <c r="J58" s="1"/>
      <c r="K58" s="1"/>
    </row>
    <row r="59" spans="3:38">
      <c r="C59" s="1"/>
      <c r="D59" s="1"/>
      <c r="E59" s="1"/>
      <c r="F59" s="1"/>
      <c r="G59" s="1"/>
      <c r="H59" s="1"/>
      <c r="I59" s="1"/>
      <c r="J59" s="1"/>
      <c r="K59" s="1"/>
    </row>
    <row r="60" spans="3:38">
      <c r="C60" s="1"/>
      <c r="D60" s="1"/>
      <c r="E60" s="1"/>
      <c r="F60" s="1"/>
      <c r="G60" s="1"/>
      <c r="H60" s="1"/>
      <c r="I60" s="1"/>
      <c r="J60" s="1"/>
      <c r="K60" s="1"/>
    </row>
    <row r="61" spans="3:38">
      <c r="C61" s="1"/>
      <c r="D61" s="1"/>
      <c r="E61" s="1"/>
      <c r="F61" s="1"/>
      <c r="G61" s="1"/>
      <c r="H61" s="1"/>
      <c r="I61" s="1"/>
      <c r="J61" s="1"/>
      <c r="K61" s="1"/>
    </row>
    <row r="62" spans="3:38">
      <c r="C62" s="3" t="s">
        <v>67</v>
      </c>
      <c r="D62" s="22"/>
      <c r="E62" s="22"/>
      <c r="F62" s="22"/>
      <c r="G62" s="22"/>
      <c r="H62" s="44"/>
      <c r="I62" s="22"/>
      <c r="J62" s="45"/>
      <c r="K62" s="27"/>
      <c r="L62" s="27"/>
      <c r="M62" s="27"/>
      <c r="N62" s="27"/>
      <c r="O62" s="27"/>
      <c r="P62" s="27"/>
      <c r="Q62" s="27"/>
      <c r="R62" s="27"/>
      <c r="S62" s="27"/>
      <c r="T62" s="27"/>
      <c r="U62" s="27"/>
      <c r="V62" s="27"/>
      <c r="W62" s="27"/>
      <c r="X62" s="27"/>
      <c r="Y62" s="27"/>
      <c r="Z62" s="27"/>
      <c r="AA62" s="27"/>
      <c r="AB62" s="27"/>
      <c r="AC62" s="27"/>
    </row>
    <row r="63" spans="3:38">
      <c r="C63" s="22" t="s">
        <v>0</v>
      </c>
      <c r="D63" s="46"/>
      <c r="E63" s="46"/>
      <c r="F63" s="46"/>
      <c r="G63" s="46"/>
      <c r="H63" s="22"/>
      <c r="I63" s="22"/>
      <c r="J63" s="22"/>
      <c r="K63" s="27"/>
      <c r="L63" s="27"/>
      <c r="M63" s="27"/>
      <c r="N63" s="27"/>
      <c r="O63" s="27"/>
      <c r="P63" s="27"/>
      <c r="Q63" s="27"/>
      <c r="R63" s="27"/>
      <c r="S63" s="27"/>
      <c r="T63" s="27"/>
      <c r="U63" s="27"/>
      <c r="V63" s="27"/>
      <c r="W63" s="27"/>
      <c r="X63" s="27"/>
      <c r="Y63" s="27"/>
      <c r="Z63" s="27"/>
      <c r="AA63" s="27"/>
      <c r="AB63" s="27"/>
      <c r="AC63" s="27"/>
    </row>
    <row r="64" spans="3:38">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c r="AC64" s="27"/>
    </row>
    <row r="65" spans="3:29">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c r="AC65" s="27"/>
    </row>
    <row r="66" spans="3:29">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c r="AC66" s="27"/>
    </row>
    <row r="67" spans="3:29">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c r="AC67" s="27"/>
    </row>
    <row r="68" spans="3:29">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c r="AC68" s="27"/>
    </row>
    <row r="69" spans="3:29">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c r="AC69" s="27"/>
    </row>
    <row r="70" spans="3:29">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c r="AC70" s="27"/>
    </row>
    <row r="71" spans="3:29">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c r="AC71" s="27"/>
    </row>
    <row r="72" spans="3:29">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c r="AC72" s="27"/>
    </row>
    <row r="73" spans="3:29">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c r="AC73" s="27"/>
    </row>
    <row r="74" spans="3:29">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c r="AC74" s="27"/>
    </row>
    <row r="75" spans="3:29">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c r="AC75" s="27"/>
    </row>
    <row r="76" spans="3:29">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c r="AC76" s="27"/>
    </row>
    <row r="77" spans="3:29">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c r="AC77" s="27"/>
    </row>
    <row r="78" spans="3:29">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c r="AC78" s="27"/>
    </row>
    <row r="79" spans="3:29">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c r="AC79" s="27"/>
    </row>
    <row r="80" spans="3:29">
      <c r="C80" s="27"/>
      <c r="D80" s="27"/>
      <c r="E80" s="27"/>
      <c r="F80" s="27"/>
      <c r="G80" s="27"/>
      <c r="H80" s="27"/>
      <c r="I80" s="27"/>
      <c r="J80" s="27"/>
      <c r="L80" s="27"/>
      <c r="M80" s="27"/>
      <c r="N80" s="27"/>
      <c r="O80" s="27"/>
      <c r="P80" s="27"/>
      <c r="Q80" s="27"/>
      <c r="R80" s="27"/>
      <c r="S80" s="27"/>
      <c r="T80" s="27"/>
      <c r="U80" s="27"/>
      <c r="V80" s="27"/>
      <c r="W80" s="27"/>
      <c r="X80" s="27"/>
      <c r="Y80" s="27"/>
      <c r="Z80" s="27"/>
      <c r="AA80" s="27"/>
      <c r="AB80" s="27"/>
      <c r="AC80" s="27"/>
    </row>
    <row r="81" spans="3:29">
      <c r="C81" s="27"/>
      <c r="D81" s="27"/>
      <c r="E81" s="27"/>
      <c r="F81" s="27"/>
      <c r="G81" s="27"/>
      <c r="H81" s="27"/>
      <c r="I81" s="27"/>
      <c r="J81" s="27"/>
      <c r="L81" s="27"/>
      <c r="M81" s="27"/>
      <c r="N81" s="27"/>
      <c r="O81" s="27"/>
      <c r="P81" s="27"/>
      <c r="Q81" s="27"/>
      <c r="R81" s="27"/>
      <c r="S81" s="27"/>
      <c r="T81" s="27"/>
      <c r="U81" s="27"/>
      <c r="V81" s="27"/>
      <c r="W81" s="27"/>
      <c r="X81" s="27"/>
      <c r="Y81" s="27"/>
      <c r="Z81" s="27"/>
      <c r="AA81" s="27"/>
      <c r="AB81" s="27"/>
      <c r="AC81" s="27"/>
    </row>
    <row r="82" spans="3:29">
      <c r="C82" s="27"/>
      <c r="D82" s="27"/>
      <c r="E82" s="27"/>
      <c r="F82" s="27"/>
      <c r="G82" s="27"/>
      <c r="H82" s="27"/>
      <c r="I82" s="27"/>
      <c r="J82" s="27"/>
      <c r="L82" s="27"/>
      <c r="M82" s="27"/>
      <c r="N82" s="27"/>
      <c r="O82" s="27"/>
      <c r="P82" s="27"/>
      <c r="Q82" s="27"/>
      <c r="R82" s="27"/>
      <c r="S82" s="27"/>
      <c r="T82" s="27"/>
      <c r="U82" s="27"/>
      <c r="V82" s="27"/>
      <c r="W82" s="27"/>
      <c r="X82" s="27"/>
      <c r="Y82" s="27"/>
      <c r="Z82" s="27"/>
      <c r="AA82" s="27"/>
      <c r="AB82" s="27"/>
      <c r="AC82" s="27"/>
    </row>
    <row r="83" spans="3:29">
      <c r="C83" s="27"/>
      <c r="D83" s="27"/>
      <c r="E83" s="27"/>
      <c r="F83" s="27"/>
      <c r="G83" s="27"/>
      <c r="H83" s="27"/>
      <c r="I83" s="27"/>
      <c r="J83" s="27"/>
      <c r="L83" s="27"/>
      <c r="M83" s="27"/>
      <c r="N83" s="27"/>
      <c r="O83" s="27"/>
      <c r="P83" s="27"/>
      <c r="Q83" s="27"/>
      <c r="R83" s="27"/>
      <c r="S83" s="27"/>
      <c r="T83" s="27"/>
      <c r="U83" s="27"/>
      <c r="V83" s="27"/>
      <c r="W83" s="27"/>
      <c r="X83" s="27"/>
      <c r="Y83" s="27"/>
      <c r="Z83" s="27"/>
      <c r="AA83" s="27"/>
      <c r="AB83" s="27"/>
      <c r="AC83" s="27"/>
    </row>
  </sheetData>
  <mergeCells count="37">
    <mergeCell ref="C39:S39"/>
    <mergeCell ref="L16:L17"/>
    <mergeCell ref="L31:L32"/>
    <mergeCell ref="M16:P16"/>
    <mergeCell ref="M31:P31"/>
    <mergeCell ref="C27:L27"/>
    <mergeCell ref="G4:G5"/>
    <mergeCell ref="D4:D5"/>
    <mergeCell ref="K4:K5"/>
    <mergeCell ref="J4:J5"/>
    <mergeCell ref="M4:P4"/>
    <mergeCell ref="C14:Y14"/>
    <mergeCell ref="H31:H32"/>
    <mergeCell ref="D31:D32"/>
    <mergeCell ref="F31:F32"/>
    <mergeCell ref="G31:G32"/>
    <mergeCell ref="D16:D17"/>
    <mergeCell ref="J16:J17"/>
    <mergeCell ref="J31:J32"/>
    <mergeCell ref="H16:H17"/>
    <mergeCell ref="C26:I26"/>
    <mergeCell ref="C13:I13"/>
    <mergeCell ref="Q4:Q5"/>
    <mergeCell ref="B4:B5"/>
    <mergeCell ref="K16:K17"/>
    <mergeCell ref="K31:K32"/>
    <mergeCell ref="F4:F5"/>
    <mergeCell ref="I4:I5"/>
    <mergeCell ref="E31:E32"/>
    <mergeCell ref="I31:I32"/>
    <mergeCell ref="H4:H5"/>
    <mergeCell ref="I16:I17"/>
    <mergeCell ref="G16:G17"/>
    <mergeCell ref="E16:E17"/>
    <mergeCell ref="F16:F17"/>
    <mergeCell ref="E4:E5"/>
    <mergeCell ref="L4:L5"/>
  </mergeCells>
  <conditionalFormatting sqref="C30:H30 L11:M11 D6:D8 D10:E11 G10:H11 O11:P11">
    <cfRule type="cellIs" dxfId="16" priority="141" operator="lessThan">
      <formula>0</formula>
    </cfRule>
  </conditionalFormatting>
  <conditionalFormatting sqref="K11">
    <cfRule type="cellIs" dxfId="15" priority="27" operator="lessThan">
      <formula>0</formula>
    </cfRule>
  </conditionalFormatting>
  <conditionalFormatting sqref="Y7:Y8">
    <cfRule type="cellIs" dxfId="14" priority="33" operator="lessThan">
      <formula>0</formula>
    </cfRule>
  </conditionalFormatting>
  <conditionalFormatting sqref="F10:F11">
    <cfRule type="cellIs" dxfId="13" priority="32" operator="lessThan">
      <formula>0</formula>
    </cfRule>
  </conditionalFormatting>
  <conditionalFormatting sqref="Y10:Y11">
    <cfRule type="cellIs" dxfId="12" priority="31" operator="lessThan">
      <formula>0</formula>
    </cfRule>
  </conditionalFormatting>
  <conditionalFormatting sqref="I10:J11 I8:J8">
    <cfRule type="cellIs" dxfId="11" priority="28" operator="lessThan">
      <formula>0</formula>
    </cfRule>
  </conditionalFormatting>
  <conditionalFormatting sqref="B8:B9">
    <cfRule type="cellIs" dxfId="10" priority="26" operator="lessThan">
      <formula>0</formula>
    </cfRule>
  </conditionalFormatting>
  <conditionalFormatting sqref="B7">
    <cfRule type="cellIs" dxfId="9" priority="25" operator="lessThan">
      <formula>0</formula>
    </cfRule>
  </conditionalFormatting>
  <conditionalFormatting sqref="B11">
    <cfRule type="cellIs" dxfId="8" priority="24" operator="lessThan">
      <formula>0</formula>
    </cfRule>
  </conditionalFormatting>
  <conditionalFormatting sqref="B10">
    <cfRule type="cellIs" dxfId="7" priority="23" operator="lessThan">
      <formula>0</formula>
    </cfRule>
  </conditionalFormatting>
  <conditionalFormatting sqref="N11">
    <cfRule type="cellIs" dxfId="6" priority="13" operator="lessThan">
      <formula>0</formula>
    </cfRule>
  </conditionalFormatting>
  <conditionalFormatting sqref="R11">
    <cfRule type="cellIs" dxfId="5" priority="4" operator="lessThan">
      <formula>0</formula>
    </cfRule>
  </conditionalFormatting>
  <conditionalFormatting sqref="S11">
    <cfRule type="cellIs" dxfId="4" priority="3" operator="lessThan">
      <formula>0</formula>
    </cfRule>
  </conditionalFormatting>
  <conditionalFormatting sqref="Q11">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67" zoomScale="85" zoomScaleNormal="85" workbookViewId="0">
      <selection activeCell="G182" sqref="G182"/>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0" customWidth="1"/>
    <col min="8" max="8" width="11.42578125" style="1" customWidth="1"/>
    <col min="9" max="16384" width="11.42578125" style="1" hidden="1"/>
  </cols>
  <sheetData>
    <row r="1" spans="2:7" ht="21">
      <c r="B1" s="169" t="s">
        <v>19</v>
      </c>
      <c r="C1" s="169"/>
      <c r="D1" s="169"/>
      <c r="E1" s="169"/>
      <c r="F1" s="42"/>
      <c r="G1" s="22"/>
    </row>
    <row r="2" spans="2:7" ht="33.75" customHeight="1">
      <c r="B2" s="170"/>
      <c r="C2" s="170"/>
      <c r="D2" s="170"/>
      <c r="E2" s="171"/>
      <c r="F2" s="47"/>
      <c r="G2" s="5"/>
    </row>
    <row r="3" spans="2:7">
      <c r="B3" s="9" t="s">
        <v>20</v>
      </c>
      <c r="C3" s="9" t="s">
        <v>21</v>
      </c>
      <c r="D3" s="10"/>
      <c r="E3" s="48" t="s">
        <v>22</v>
      </c>
      <c r="F3" s="48"/>
      <c r="G3" s="49" t="s">
        <v>68</v>
      </c>
    </row>
    <row r="4" spans="2:7">
      <c r="B4" s="11">
        <v>39082</v>
      </c>
      <c r="C4" s="12">
        <v>0.09</v>
      </c>
      <c r="D4" s="13"/>
      <c r="E4" s="13">
        <v>604.54</v>
      </c>
      <c r="F4" s="13"/>
      <c r="G4" s="56">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0">
        <v>0</v>
      </c>
    </row>
    <row r="147" spans="2:7">
      <c r="B147" s="11">
        <v>43434</v>
      </c>
      <c r="C147" s="13">
        <v>9878.2032269599986</v>
      </c>
      <c r="E147" s="13">
        <v>0</v>
      </c>
      <c r="F147" s="13"/>
      <c r="G147" s="50">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0">
        <f>C137</f>
        <v>10218.256100160001</v>
      </c>
      <c r="E164" s="13">
        <v>0</v>
      </c>
      <c r="F164" s="13"/>
      <c r="G164" s="14">
        <v>0</v>
      </c>
    </row>
    <row r="165" spans="2:7">
      <c r="B165" s="11">
        <v>43982</v>
      </c>
      <c r="C165" s="100">
        <v>10603.840158200001</v>
      </c>
      <c r="E165" s="13">
        <v>0</v>
      </c>
      <c r="F165" s="13"/>
      <c r="G165" s="14">
        <v>0</v>
      </c>
    </row>
    <row r="166" spans="2:7">
      <c r="B166" s="11">
        <v>44012</v>
      </c>
      <c r="C166" s="101">
        <v>10786.56953563</v>
      </c>
      <c r="E166" s="13">
        <v>0</v>
      </c>
      <c r="F166" s="13"/>
      <c r="G166" s="14">
        <v>0</v>
      </c>
    </row>
    <row r="167" spans="2:7">
      <c r="B167" s="11">
        <v>44043</v>
      </c>
      <c r="C167" s="101">
        <v>11232.368953740001</v>
      </c>
      <c r="D167" s="101"/>
      <c r="E167" s="13">
        <v>0</v>
      </c>
      <c r="F167" s="13"/>
      <c r="G167" s="14">
        <v>0</v>
      </c>
    </row>
    <row r="168" spans="2:7">
      <c r="B168" s="11">
        <v>44074</v>
      </c>
      <c r="C168" s="103">
        <v>11436.49515975</v>
      </c>
      <c r="E168" s="13">
        <v>0</v>
      </c>
      <c r="F168" s="13"/>
      <c r="G168" s="14">
        <v>0</v>
      </c>
    </row>
    <row r="169" spans="2:7">
      <c r="B169" s="11">
        <v>44104</v>
      </c>
      <c r="C169" s="104">
        <v>11239.22232361</v>
      </c>
      <c r="E169" s="13">
        <v>0</v>
      </c>
      <c r="F169" s="13"/>
      <c r="G169" s="14">
        <v>0</v>
      </c>
    </row>
    <row r="170" spans="2:7">
      <c r="B170" s="11">
        <v>44135</v>
      </c>
      <c r="C170" s="104">
        <v>9614.0286652900013</v>
      </c>
      <c r="E170" s="13">
        <v>0</v>
      </c>
      <c r="F170" s="13"/>
      <c r="G170" s="14">
        <v>1576.47523948</v>
      </c>
    </row>
    <row r="171" spans="2:7">
      <c r="B171" s="11">
        <v>44165</v>
      </c>
      <c r="C171" s="13">
        <v>9977.3812345400002</v>
      </c>
      <c r="E171" s="13">
        <v>0</v>
      </c>
      <c r="F171" s="13"/>
      <c r="G171" s="14">
        <v>0</v>
      </c>
    </row>
    <row r="172" spans="2:7">
      <c r="B172" s="11">
        <v>44196</v>
      </c>
      <c r="C172" s="104">
        <v>10156.827472120001</v>
      </c>
      <c r="E172" s="13">
        <v>0</v>
      </c>
      <c r="F172" s="13"/>
      <c r="G172" s="14">
        <v>0</v>
      </c>
    </row>
    <row r="173" spans="2:7">
      <c r="B173" s="11">
        <v>44227</v>
      </c>
      <c r="C173" s="104">
        <v>10105.54314211</v>
      </c>
      <c r="E173" s="13">
        <v>0</v>
      </c>
      <c r="F173" s="13"/>
      <c r="G173" s="14">
        <v>0</v>
      </c>
    </row>
    <row r="174" spans="2:7">
      <c r="B174" s="11">
        <v>44255</v>
      </c>
      <c r="C174" s="101">
        <v>10082.68653175</v>
      </c>
      <c r="E174" s="13">
        <v>0</v>
      </c>
      <c r="F174" s="13"/>
      <c r="G174" s="14">
        <v>0</v>
      </c>
    </row>
    <row r="175" spans="2:7">
      <c r="B175" s="11">
        <v>44286</v>
      </c>
      <c r="C175" s="135">
        <v>10080.115985660001</v>
      </c>
      <c r="E175" s="13">
        <v>0</v>
      </c>
      <c r="F175" s="13"/>
      <c r="G175" s="14">
        <v>0</v>
      </c>
    </row>
    <row r="176" spans="2:7">
      <c r="B176" s="11">
        <v>44316</v>
      </c>
      <c r="C176" s="104">
        <v>8774.5387999300001</v>
      </c>
      <c r="E176" s="13">
        <v>0</v>
      </c>
      <c r="F176" s="13"/>
      <c r="G176" s="151">
        <v>1481.82244438</v>
      </c>
    </row>
    <row r="177" spans="2:7">
      <c r="B177" s="11">
        <v>44347</v>
      </c>
      <c r="C177" s="104">
        <v>8870.8899928299998</v>
      </c>
      <c r="E177" s="13">
        <v>0</v>
      </c>
      <c r="F177" s="13"/>
      <c r="G177" s="151">
        <v>0</v>
      </c>
    </row>
    <row r="178" spans="2:7">
      <c r="B178" s="11">
        <v>44377</v>
      </c>
      <c r="C178" s="199">
        <v>7386.48391627</v>
      </c>
      <c r="E178" s="13">
        <v>0</v>
      </c>
      <c r="F178" s="13"/>
      <c r="G178" s="151">
        <v>1477.9940326200001</v>
      </c>
    </row>
    <row r="179" spans="2:7">
      <c r="B179" s="11"/>
      <c r="C179" s="13"/>
      <c r="E179" s="13"/>
      <c r="F179" s="13"/>
    </row>
    <row r="180" spans="2:7">
      <c r="B180" s="11"/>
      <c r="C180" s="13"/>
      <c r="E180" s="13"/>
      <c r="F180" s="13"/>
    </row>
    <row r="181" spans="2:7">
      <c r="B181" s="11"/>
      <c r="C181" s="13"/>
      <c r="E181" s="13"/>
      <c r="F181" s="13"/>
    </row>
    <row r="182" spans="2:7">
      <c r="B182" s="11"/>
      <c r="C182" s="13"/>
      <c r="E182" s="13"/>
      <c r="F182" s="13"/>
    </row>
    <row r="183" spans="2:7">
      <c r="B183" s="11"/>
      <c r="C183" s="13"/>
      <c r="E183" s="13"/>
      <c r="F183" s="13"/>
    </row>
    <row r="184" spans="2:7">
      <c r="B184" s="11"/>
      <c r="C184" s="13"/>
      <c r="E184" s="13"/>
      <c r="F184" s="13"/>
    </row>
    <row r="185" spans="2:7">
      <c r="B185" s="11"/>
      <c r="C185" s="13"/>
      <c r="E185" s="13"/>
      <c r="F185" s="13"/>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6"/>
  <sheetViews>
    <sheetView zoomScale="70" zoomScaleNormal="70" zoomScaleSheetLayoutView="66" workbookViewId="0">
      <selection activeCell="C24" sqref="C24"/>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77" t="s">
        <v>110</v>
      </c>
      <c r="B5" s="173" t="s">
        <v>55</v>
      </c>
      <c r="C5" s="175" t="s">
        <v>57</v>
      </c>
      <c r="D5" s="175" t="s">
        <v>58</v>
      </c>
      <c r="E5" s="175" t="s">
        <v>59</v>
      </c>
      <c r="F5" s="175" t="s">
        <v>124</v>
      </c>
      <c r="G5" s="175" t="s">
        <v>125</v>
      </c>
      <c r="H5" s="175" t="s">
        <v>123</v>
      </c>
    </row>
    <row r="6" spans="1:12" ht="20.25" customHeight="1">
      <c r="A6" s="178"/>
      <c r="B6" s="174"/>
      <c r="C6" s="176"/>
      <c r="D6" s="176"/>
      <c r="E6" s="176"/>
      <c r="F6" s="176"/>
      <c r="G6" s="176"/>
      <c r="H6" s="176"/>
    </row>
    <row r="7" spans="1:12" ht="24.75" customHeight="1">
      <c r="A7" s="130" t="s">
        <v>86</v>
      </c>
      <c r="B7" s="123">
        <v>-1.2109542051254654E-2</v>
      </c>
      <c r="C7" s="124">
        <v>1.1267934697857741E-2</v>
      </c>
      <c r="D7" s="124">
        <v>-3.839925275144225E-2</v>
      </c>
      <c r="E7" s="124">
        <v>2.458514895207093E-2</v>
      </c>
      <c r="F7" s="124">
        <v>4.0187599028629339E-2</v>
      </c>
      <c r="G7" s="123">
        <v>1.3899228516387474E-2</v>
      </c>
      <c r="H7" s="136">
        <v>40909</v>
      </c>
    </row>
    <row r="8" spans="1:12" ht="20.25" customHeight="1">
      <c r="A8" s="129" t="s">
        <v>16</v>
      </c>
      <c r="B8" s="124">
        <v>-1.4920357794894647E-2</v>
      </c>
      <c r="C8" s="124">
        <v>2.8630813462412336E-2</v>
      </c>
      <c r="D8" s="124">
        <v>-6.9772681675088263E-3</v>
      </c>
      <c r="E8" s="124">
        <v>7.931711596633792E-2</v>
      </c>
      <c r="F8" s="124">
        <v>5.6321642217602719E-2</v>
      </c>
      <c r="G8" s="124">
        <v>3.3681564833084376E-2</v>
      </c>
      <c r="H8" s="136">
        <v>40909</v>
      </c>
    </row>
    <row r="9" spans="1:12" ht="20.25" customHeight="1">
      <c r="A9" s="130" t="s">
        <v>72</v>
      </c>
      <c r="B9" s="124">
        <v>1.1990831000503732E-4</v>
      </c>
      <c r="C9" s="124">
        <v>2.7249043859499575E-3</v>
      </c>
      <c r="D9" s="124">
        <v>-7.175621863578765E-3</v>
      </c>
      <c r="E9" s="124">
        <v>-1.6341131979962635E-3</v>
      </c>
      <c r="F9" s="124" t="s">
        <v>13</v>
      </c>
      <c r="G9" s="124">
        <v>3.7565164266520013E-2</v>
      </c>
      <c r="H9" s="136">
        <v>43487</v>
      </c>
    </row>
    <row r="10" spans="1:12" ht="20.25" customHeight="1">
      <c r="A10" s="129" t="s">
        <v>15</v>
      </c>
      <c r="B10" s="124">
        <v>2.3547060499593897E-3</v>
      </c>
      <c r="C10" s="124">
        <v>2.7598527408682693E-2</v>
      </c>
      <c r="D10" s="124">
        <v>-1.77624222285876E-2</v>
      </c>
      <c r="E10" s="124">
        <v>5.4317295814218305E-2</v>
      </c>
      <c r="F10" s="124">
        <v>6.3982493241615757E-2</v>
      </c>
      <c r="G10" s="124">
        <v>3.8907711596015915E-2</v>
      </c>
      <c r="H10" s="136">
        <v>40925</v>
      </c>
    </row>
    <row r="11" spans="1:12" ht="20.25" customHeight="1">
      <c r="A11" s="130" t="s">
        <v>78</v>
      </c>
      <c r="B11" s="124">
        <v>1.7724339578675027E-3</v>
      </c>
      <c r="C11" s="124">
        <v>3.0073229162208226E-2</v>
      </c>
      <c r="D11" s="124">
        <v>2.0479994713930867E-2</v>
      </c>
      <c r="E11" s="124">
        <v>0.14689059032004317</v>
      </c>
      <c r="F11" s="124" t="s">
        <v>13</v>
      </c>
      <c r="G11" s="124">
        <v>7.0329318538629781E-2</v>
      </c>
      <c r="H11" s="136">
        <v>43487</v>
      </c>
    </row>
    <row r="12" spans="1:12" ht="20.25" customHeight="1">
      <c r="A12" s="129" t="s">
        <v>14</v>
      </c>
      <c r="B12" s="124">
        <v>1.1862722404572328E-2</v>
      </c>
      <c r="C12" s="124">
        <v>7.3325808316815622E-2</v>
      </c>
      <c r="D12" s="124">
        <v>0.12354929189689513</v>
      </c>
      <c r="E12" s="124">
        <v>0.37572163020901328</v>
      </c>
      <c r="F12" s="124">
        <v>0.14308649703718967</v>
      </c>
      <c r="G12" s="124">
        <v>0.11755936927962174</v>
      </c>
      <c r="H12" s="136">
        <v>40925</v>
      </c>
    </row>
    <row r="13" spans="1:12" ht="20.25" customHeight="1">
      <c r="A13" s="201" t="s">
        <v>102</v>
      </c>
      <c r="B13" s="202">
        <v>-9.2121019781604219E-4</v>
      </c>
      <c r="C13" s="202">
        <v>3.6527411600672369E-2</v>
      </c>
      <c r="D13" s="202">
        <v>2.5727441238058098E-2</v>
      </c>
      <c r="E13" s="202">
        <v>0.14489264859939868</v>
      </c>
      <c r="F13" s="202">
        <v>7.7698408476823744E-2</v>
      </c>
      <c r="G13" s="202">
        <v>4.4387333749896118E-2</v>
      </c>
      <c r="H13" s="203">
        <v>39173</v>
      </c>
    </row>
    <row r="14" spans="1:12" ht="20.25" customHeight="1">
      <c r="A14" s="131" t="s">
        <v>134</v>
      </c>
      <c r="B14" s="126">
        <v>-1.4036720308280885E-3</v>
      </c>
      <c r="C14" s="126">
        <v>2.8304905464802903E-2</v>
      </c>
      <c r="D14" s="126">
        <v>2.0600500268778962E-2</v>
      </c>
      <c r="E14" s="126">
        <v>0.11767640949467775</v>
      </c>
      <c r="F14" s="126">
        <v>6.9090197245113005E-2</v>
      </c>
      <c r="G14" s="126">
        <v>4.2625530630132413E-2</v>
      </c>
      <c r="H14" s="138">
        <v>39173</v>
      </c>
    </row>
    <row r="15" spans="1:12" ht="20.25" customHeight="1">
      <c r="A15" s="127" t="s">
        <v>18</v>
      </c>
      <c r="B15" s="124">
        <v>1.429123213595985E-2</v>
      </c>
      <c r="C15" s="124">
        <v>4.3299504172869636E-3</v>
      </c>
      <c r="D15" s="124">
        <v>3.3800123727574329E-2</v>
      </c>
      <c r="E15" s="124">
        <v>-9.9318927923955164E-2</v>
      </c>
      <c r="F15" s="124">
        <v>4.3046698975866216E-2</v>
      </c>
      <c r="G15" s="124">
        <v>2.1981950517481197E-2</v>
      </c>
      <c r="H15" s="136">
        <v>39173</v>
      </c>
    </row>
    <row r="16" spans="1:12" ht="20.25" customHeight="1">
      <c r="A16" s="128" t="s">
        <v>133</v>
      </c>
      <c r="B16" s="125">
        <v>1.2867499902296409E-2</v>
      </c>
      <c r="C16" s="125">
        <v>3.2757414719318367E-2</v>
      </c>
      <c r="D16" s="125">
        <v>5.509692345428796E-2</v>
      </c>
      <c r="E16" s="125">
        <v>6.669986737770861E-3</v>
      </c>
      <c r="F16" s="125">
        <v>0.11511100114397288</v>
      </c>
      <c r="G16" s="125">
        <v>6.5544473452706642E-2</v>
      </c>
      <c r="H16" s="137">
        <v>39173</v>
      </c>
    </row>
    <row r="17" spans="1:8" ht="18.75" customHeight="1">
      <c r="A17" s="179" t="s">
        <v>101</v>
      </c>
      <c r="B17" s="179"/>
      <c r="C17" s="179"/>
      <c r="D17" s="179"/>
      <c r="E17" s="179"/>
      <c r="F17" s="179"/>
      <c r="G17" s="179"/>
      <c r="H17" s="179"/>
    </row>
    <row r="18" spans="1:8" ht="10.5" customHeight="1">
      <c r="A18" s="180" t="s">
        <v>131</v>
      </c>
      <c r="B18" s="180"/>
      <c r="C18" s="180"/>
      <c r="D18" s="180"/>
      <c r="E18" s="180"/>
      <c r="F18" s="180"/>
      <c r="G18" s="180"/>
      <c r="H18" s="180"/>
    </row>
    <row r="19" spans="1:8" s="16" customFormat="1" ht="18" customHeight="1">
      <c r="A19" s="180" t="s">
        <v>132</v>
      </c>
      <c r="B19" s="180"/>
      <c r="C19" s="180"/>
      <c r="D19" s="180"/>
      <c r="E19" s="180"/>
      <c r="F19" s="180"/>
      <c r="G19" s="180"/>
      <c r="H19" s="180"/>
    </row>
    <row r="20" spans="1:8" s="200" customFormat="1" ht="87" customHeight="1">
      <c r="A20" s="204" t="s">
        <v>50</v>
      </c>
      <c r="B20" s="204"/>
      <c r="C20" s="204"/>
      <c r="D20" s="204"/>
      <c r="E20" s="204"/>
      <c r="F20" s="204"/>
      <c r="G20" s="204"/>
      <c r="H20" s="204"/>
    </row>
    <row r="21" spans="1:8" s="16" customFormat="1" ht="12.75" customHeight="1">
      <c r="H21" s="107"/>
    </row>
    <row r="22" spans="1:8" ht="15" customHeight="1">
      <c r="A22" s="172"/>
      <c r="B22" s="172"/>
      <c r="C22" s="172"/>
      <c r="D22" s="172"/>
      <c r="E22" s="172"/>
      <c r="F22" s="172"/>
      <c r="G22" s="172"/>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2" priority="5" operator="lessThan">
      <formula>0</formula>
    </cfRule>
  </conditionalFormatting>
  <conditionalFormatting sqref="B13:G13">
    <cfRule type="cellIs" dxfId="1" priority="4" operator="lessThan">
      <formula>0</formula>
    </cfRule>
  </conditionalFormatting>
  <conditionalFormatting sqref="H7:H13">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81" t="s">
        <v>23</v>
      </c>
      <c r="C2" s="181"/>
      <c r="D2" s="183" t="s">
        <v>24</v>
      </c>
      <c r="E2" s="156" t="s">
        <v>25</v>
      </c>
    </row>
    <row r="3" spans="2:5" s="1" customFormat="1" ht="15" customHeight="1">
      <c r="B3" s="182"/>
      <c r="C3" s="182"/>
      <c r="D3" s="184"/>
      <c r="E3" s="157"/>
    </row>
    <row r="4" spans="2:5" s="1" customFormat="1" ht="18" customHeight="1">
      <c r="B4" s="185" t="s">
        <v>103</v>
      </c>
      <c r="C4" s="185" t="s">
        <v>103</v>
      </c>
      <c r="D4" s="51">
        <v>2469.5172689400001</v>
      </c>
      <c r="E4" s="52">
        <v>0.33432920140805616</v>
      </c>
    </row>
    <row r="5" spans="2:5" s="1" customFormat="1">
      <c r="B5" s="18" t="s">
        <v>16</v>
      </c>
      <c r="C5" s="18"/>
      <c r="D5" s="51">
        <v>585.7871016900001</v>
      </c>
      <c r="E5" s="52">
        <v>7.9305270048676796E-2</v>
      </c>
    </row>
    <row r="6" spans="2:5" s="1" customFormat="1">
      <c r="B6" s="18" t="s">
        <v>72</v>
      </c>
      <c r="C6" s="18"/>
      <c r="D6" s="51">
        <v>439.61591157999999</v>
      </c>
      <c r="E6" s="52">
        <v>5.9516261940497889E-2</v>
      </c>
    </row>
    <row r="7" spans="2:5" s="1" customFormat="1">
      <c r="B7" s="18" t="s">
        <v>104</v>
      </c>
      <c r="C7" s="18"/>
      <c r="D7" s="51">
        <v>958.19003714999997</v>
      </c>
      <c r="E7" s="52">
        <v>0.12972207724427881</v>
      </c>
    </row>
    <row r="8" spans="2:5" s="1" customFormat="1">
      <c r="B8" s="18" t="s">
        <v>73</v>
      </c>
      <c r="C8" s="18"/>
      <c r="D8" s="51">
        <v>589.36857752000003</v>
      </c>
      <c r="E8" s="52">
        <v>7.9790138880802872E-2</v>
      </c>
    </row>
    <row r="9" spans="2:5" s="1" customFormat="1">
      <c r="B9" s="108" t="s">
        <v>14</v>
      </c>
      <c r="C9" s="108"/>
      <c r="D9" s="53">
        <v>2344.0050193899997</v>
      </c>
      <c r="E9" s="52">
        <v>0.31733705047768745</v>
      </c>
    </row>
    <row r="10" spans="2:5" s="1" customFormat="1">
      <c r="B10" s="4" t="s">
        <v>28</v>
      </c>
      <c r="C10" s="109"/>
      <c r="D10" s="54">
        <v>7386.48391627</v>
      </c>
      <c r="E10" s="55">
        <v>1</v>
      </c>
    </row>
    <row r="11" spans="2:5" s="1" customFormat="1">
      <c r="B11" s="75" t="s">
        <v>76</v>
      </c>
      <c r="C11" s="15"/>
      <c r="D11" s="54"/>
      <c r="E11" s="74"/>
    </row>
    <row r="12" spans="2:5" s="1" customFormat="1">
      <c r="B12" s="75" t="s">
        <v>77</v>
      </c>
      <c r="C12" s="15"/>
      <c r="D12" s="54"/>
      <c r="E12" s="74"/>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11" sqref="C11"/>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86" t="s">
        <v>26</v>
      </c>
      <c r="B3" s="181"/>
      <c r="C3" s="183" t="s">
        <v>27</v>
      </c>
    </row>
    <row r="4" spans="1:7" s="1" customFormat="1" ht="15" customHeight="1">
      <c r="A4" s="182"/>
      <c r="B4" s="182"/>
      <c r="C4" s="184"/>
    </row>
    <row r="5" spans="1:7" s="1" customFormat="1" ht="15" customHeight="1">
      <c r="A5" s="185" t="s">
        <v>86</v>
      </c>
      <c r="B5" s="185"/>
      <c r="C5" s="78">
        <v>7.8593569826481602</v>
      </c>
    </row>
    <row r="6" spans="1:7" s="1" customFormat="1">
      <c r="A6" s="76" t="s">
        <v>16</v>
      </c>
      <c r="B6" s="76"/>
      <c r="C6" s="77">
        <v>12.365056218383501</v>
      </c>
    </row>
    <row r="7" spans="1:7" s="1" customFormat="1" ht="15" customHeight="1">
      <c r="A7" s="187" t="s">
        <v>72</v>
      </c>
      <c r="B7" s="187"/>
      <c r="C7" s="77">
        <v>3.17276997775974</v>
      </c>
    </row>
    <row r="8" spans="1:7" s="1" customFormat="1">
      <c r="A8" s="76" t="s">
        <v>15</v>
      </c>
      <c r="B8" s="76"/>
      <c r="C8" s="77">
        <v>7.1830955616904602</v>
      </c>
    </row>
    <row r="9" spans="1:7" s="1" customFormat="1" ht="15" customHeight="1">
      <c r="A9" s="187" t="s">
        <v>78</v>
      </c>
      <c r="B9" s="187"/>
      <c r="C9" s="77">
        <v>4.4746297797347196</v>
      </c>
    </row>
    <row r="10" spans="1:7" s="1" customFormat="1">
      <c r="A10" s="68" t="s">
        <v>102</v>
      </c>
      <c r="B10" s="205"/>
      <c r="C10" s="206">
        <v>7.4500827790046724</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H14" sqref="H14"/>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207" t="s">
        <v>29</v>
      </c>
      <c r="C3" s="208"/>
      <c r="D3" s="112"/>
      <c r="E3" s="86"/>
      <c r="F3" s="86"/>
      <c r="G3" s="86"/>
      <c r="H3" s="86"/>
      <c r="I3" s="86"/>
      <c r="J3" s="86"/>
      <c r="K3" s="86"/>
      <c r="L3" s="113"/>
      <c r="M3" s="86"/>
    </row>
    <row r="4" spans="2:13" s="1" customFormat="1" ht="15" customHeight="1">
      <c r="B4" s="207"/>
      <c r="C4" s="208"/>
      <c r="D4" s="190" t="s">
        <v>30</v>
      </c>
      <c r="E4" s="188" t="s">
        <v>31</v>
      </c>
      <c r="F4" s="188" t="s">
        <v>32</v>
      </c>
      <c r="G4" s="188" t="s">
        <v>33</v>
      </c>
      <c r="H4" s="188" t="s">
        <v>34</v>
      </c>
      <c r="I4" s="188" t="s">
        <v>35</v>
      </c>
      <c r="J4" s="188" t="s">
        <v>36</v>
      </c>
      <c r="K4" s="188" t="s">
        <v>99</v>
      </c>
      <c r="L4" s="191" t="s">
        <v>92</v>
      </c>
      <c r="M4" s="188" t="s">
        <v>28</v>
      </c>
    </row>
    <row r="5" spans="2:13" s="1" customFormat="1" ht="15" customHeight="1">
      <c r="B5" s="207"/>
      <c r="C5" s="208"/>
      <c r="D5" s="190"/>
      <c r="E5" s="188"/>
      <c r="F5" s="188"/>
      <c r="G5" s="188"/>
      <c r="H5" s="188"/>
      <c r="I5" s="188"/>
      <c r="J5" s="188"/>
      <c r="K5" s="188"/>
      <c r="L5" s="191"/>
      <c r="M5" s="188"/>
    </row>
    <row r="6" spans="2:13" s="1" customFormat="1" ht="17.25" customHeight="1">
      <c r="B6" s="189" t="s">
        <v>105</v>
      </c>
      <c r="C6" s="189"/>
      <c r="D6" s="87">
        <v>0.26729768684071575</v>
      </c>
      <c r="E6" s="87">
        <v>0.26171917346257895</v>
      </c>
      <c r="F6" s="87">
        <v>0.19316418551984371</v>
      </c>
      <c r="G6" s="87">
        <v>5.8858378519271906E-2</v>
      </c>
      <c r="H6" s="87">
        <v>3.3277487627801097E-2</v>
      </c>
      <c r="I6" s="87">
        <v>2.1756902747624322E-2</v>
      </c>
      <c r="J6" s="87">
        <v>3.0629825735823701E-3</v>
      </c>
      <c r="K6" s="87">
        <v>0.10192643026354664</v>
      </c>
      <c r="L6" s="87">
        <v>5.8936772445035243E-2</v>
      </c>
      <c r="M6" s="88">
        <v>1</v>
      </c>
    </row>
    <row r="7" spans="2:13" s="1" customFormat="1" ht="17.25">
      <c r="B7" s="189" t="s">
        <v>106</v>
      </c>
      <c r="C7" s="189"/>
      <c r="D7" s="87">
        <v>0.36740626624628758</v>
      </c>
      <c r="E7" s="87">
        <v>0.2150605750584112</v>
      </c>
      <c r="F7" s="87">
        <v>3.1580435680441193E-2</v>
      </c>
      <c r="G7" s="87">
        <v>0.33850958158225791</v>
      </c>
      <c r="H7" s="87">
        <v>1.9890110654726813E-2</v>
      </c>
      <c r="I7" s="87">
        <v>1.0443485098906673E-2</v>
      </c>
      <c r="J7" s="87">
        <v>0</v>
      </c>
      <c r="K7" s="87">
        <v>0</v>
      </c>
      <c r="L7" s="87">
        <v>1.7109545678968652E-2</v>
      </c>
      <c r="M7" s="88">
        <v>0.99999999999999989</v>
      </c>
    </row>
    <row r="8" spans="2:13" s="1" customFormat="1" ht="17.25">
      <c r="B8" s="189" t="s">
        <v>74</v>
      </c>
      <c r="C8" s="189"/>
      <c r="D8" s="87">
        <v>1</v>
      </c>
      <c r="E8" s="87">
        <v>0</v>
      </c>
      <c r="F8" s="87">
        <v>0</v>
      </c>
      <c r="G8" s="87">
        <v>0</v>
      </c>
      <c r="H8" s="87">
        <v>0</v>
      </c>
      <c r="I8" s="87">
        <v>0</v>
      </c>
      <c r="J8" s="87">
        <v>0</v>
      </c>
      <c r="K8" s="87">
        <v>0</v>
      </c>
      <c r="L8" s="87">
        <v>0</v>
      </c>
      <c r="M8" s="88">
        <v>1</v>
      </c>
    </row>
    <row r="9" spans="2:13" s="1" customFormat="1" ht="17.25">
      <c r="B9" s="189" t="s">
        <v>75</v>
      </c>
      <c r="C9" s="189"/>
      <c r="D9" s="87">
        <v>0.65218749440240809</v>
      </c>
      <c r="E9" s="87">
        <v>0.24706697438047301</v>
      </c>
      <c r="F9" s="87">
        <v>8.5776366312869147E-3</v>
      </c>
      <c r="G9" s="87">
        <v>5.0267749457369872E-2</v>
      </c>
      <c r="H9" s="87">
        <v>3.3653830485308039E-2</v>
      </c>
      <c r="I9" s="87">
        <v>3.9102151517761991E-3</v>
      </c>
      <c r="J9" s="87">
        <v>3.7280877895153474E-3</v>
      </c>
      <c r="K9" s="87">
        <v>0</v>
      </c>
      <c r="L9" s="87">
        <v>6.0801170186258811E-4</v>
      </c>
      <c r="M9" s="88">
        <v>1.0000000000000002</v>
      </c>
    </row>
    <row r="10" spans="2:13" s="1" customFormat="1" ht="17.25">
      <c r="B10" s="189" t="s">
        <v>107</v>
      </c>
      <c r="C10" s="189"/>
      <c r="D10" s="87">
        <v>0.79644958660586151</v>
      </c>
      <c r="E10" s="87">
        <v>0.18393395944020724</v>
      </c>
      <c r="F10" s="87">
        <v>0</v>
      </c>
      <c r="G10" s="87">
        <v>1.9616453953931245E-2</v>
      </c>
      <c r="H10" s="87">
        <v>0</v>
      </c>
      <c r="I10" s="87">
        <v>0</v>
      </c>
      <c r="J10" s="87">
        <v>0</v>
      </c>
      <c r="K10" s="87">
        <v>0</v>
      </c>
      <c r="L10" s="87">
        <v>0</v>
      </c>
      <c r="M10" s="88">
        <v>1</v>
      </c>
    </row>
    <row r="11" spans="2:13" s="1" customFormat="1" ht="15" customHeight="1">
      <c r="B11" s="189" t="s">
        <v>108</v>
      </c>
      <c r="C11" s="189"/>
      <c r="D11" s="87">
        <v>0.62594715007660839</v>
      </c>
      <c r="E11" s="87">
        <v>9.1179443056242662E-2</v>
      </c>
      <c r="F11" s="87">
        <v>6.123321549982684E-2</v>
      </c>
      <c r="G11" s="87">
        <v>3.7231640282897598E-2</v>
      </c>
      <c r="H11" s="87">
        <v>3.0282287478569651E-2</v>
      </c>
      <c r="I11" s="87">
        <v>1.9093053225414668E-2</v>
      </c>
      <c r="J11" s="87">
        <v>2.4597229892500065E-2</v>
      </c>
      <c r="K11" s="87">
        <v>6.0848598660424745E-3</v>
      </c>
      <c r="L11" s="87">
        <v>0.10435112062189762</v>
      </c>
      <c r="M11" s="87">
        <v>1</v>
      </c>
    </row>
    <row r="12" spans="2:13" s="1" customFormat="1" ht="17.25">
      <c r="B12" s="209" t="s">
        <v>28</v>
      </c>
      <c r="C12" s="210"/>
      <c r="D12" s="211">
        <v>0.53032967469334424</v>
      </c>
      <c r="E12" s="211">
        <v>0.17526150566491927</v>
      </c>
      <c r="F12" s="211">
        <v>8.6093385812397477E-2</v>
      </c>
      <c r="G12" s="211">
        <v>6.5006997647125073E-2</v>
      </c>
      <c r="H12" s="211">
        <v>2.6823696884994905E-2</v>
      </c>
      <c r="I12" s="211">
        <v>1.4917175675750355E-2</v>
      </c>
      <c r="J12" s="211">
        <v>1.0175904936188571E-2</v>
      </c>
      <c r="K12" s="211">
        <v>3.4280045236220941E-2</v>
      </c>
      <c r="L12" s="211">
        <v>5.7111613449059198E-2</v>
      </c>
      <c r="M12" s="211">
        <v>1</v>
      </c>
    </row>
    <row r="13" spans="2:13" s="1" customFormat="1" ht="17.25">
      <c r="B13" s="111"/>
      <c r="C13" s="110"/>
      <c r="D13" s="87"/>
      <c r="E13" s="87"/>
      <c r="F13" s="87"/>
      <c r="G13" s="87"/>
      <c r="H13" s="87"/>
      <c r="I13" s="87"/>
      <c r="J13" s="87"/>
      <c r="K13" s="87"/>
      <c r="L13" s="87"/>
      <c r="M13" s="88"/>
    </row>
    <row r="14" spans="2:13" s="1" customFormat="1"/>
    <row r="15" spans="2:13" s="1" customFormat="1"/>
    <row r="16" spans="2:13" s="1" customFormat="1"/>
  </sheetData>
  <mergeCells count="17">
    <mergeCell ref="B11:C11"/>
    <mergeCell ref="B8:C8"/>
    <mergeCell ref="B10:C10"/>
    <mergeCell ref="B7:C7"/>
    <mergeCell ref="B9:C9"/>
    <mergeCell ref="M4:M5"/>
    <mergeCell ref="B6:C6"/>
    <mergeCell ref="D4:D5"/>
    <mergeCell ref="E4:E5"/>
    <mergeCell ref="F4:F5"/>
    <mergeCell ref="G4:G5"/>
    <mergeCell ref="H4:H5"/>
    <mergeCell ref="I4:I5"/>
    <mergeCell ref="J4:J5"/>
    <mergeCell ref="L4:L5"/>
    <mergeCell ref="K4:K5"/>
    <mergeCell ref="B3:C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70"/>
  <sheetViews>
    <sheetView topLeftCell="A3" zoomScale="85" zoomScaleNormal="85" workbookViewId="0">
      <selection activeCell="B4" sqref="B4:F6"/>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58" t="s">
        <v>37</v>
      </c>
    </row>
    <row r="4" spans="1:9" ht="30" customHeight="1">
      <c r="A4" s="193" t="s">
        <v>109</v>
      </c>
      <c r="B4" s="215" t="s">
        <v>86</v>
      </c>
      <c r="C4" s="216" t="s">
        <v>16</v>
      </c>
      <c r="D4" s="216" t="s">
        <v>72</v>
      </c>
      <c r="E4" s="216" t="s">
        <v>15</v>
      </c>
      <c r="F4" s="217" t="s">
        <v>78</v>
      </c>
      <c r="G4" s="192" t="s">
        <v>37</v>
      </c>
      <c r="H4" s="1"/>
      <c r="I4" s="197"/>
    </row>
    <row r="5" spans="1:9" ht="22.5" customHeight="1">
      <c r="A5" s="193"/>
      <c r="B5" s="192"/>
      <c r="C5" s="158"/>
      <c r="D5" s="158"/>
      <c r="E5" s="158"/>
      <c r="F5" s="212"/>
      <c r="G5" s="192"/>
      <c r="H5" s="158" t="s">
        <v>78</v>
      </c>
      <c r="I5" s="89" t="e">
        <f t="shared" ref="I5" si="0">#REF!</f>
        <v>#REF!</v>
      </c>
    </row>
    <row r="6" spans="1:9" s="1" customFormat="1" ht="18" customHeight="1">
      <c r="A6" s="194"/>
      <c r="B6" s="196"/>
      <c r="C6" s="197"/>
      <c r="D6" s="197"/>
      <c r="E6" s="197"/>
      <c r="F6" s="213"/>
      <c r="G6" s="192"/>
      <c r="H6" s="197"/>
      <c r="I6" s="89" t="e">
        <f t="shared" ref="I6" si="1">SUM(#REF!)</f>
        <v>#REF!</v>
      </c>
    </row>
    <row r="7" spans="1:9" ht="20.25" customHeight="1">
      <c r="A7" s="85" t="s">
        <v>38</v>
      </c>
      <c r="B7" s="92">
        <v>0.14982863021277662</v>
      </c>
      <c r="C7" s="92">
        <v>5.0130098340076812E-2</v>
      </c>
      <c r="D7" s="92">
        <v>9.0896223589061076E-2</v>
      </c>
      <c r="E7" s="92">
        <v>1.5355122379529021E-3</v>
      </c>
      <c r="F7" s="92">
        <v>0</v>
      </c>
      <c r="G7" s="92">
        <v>0.29239046437986738</v>
      </c>
      <c r="H7" s="89" t="e">
        <f t="shared" ref="H7" si="2">#REF!</f>
        <v>#REF!</v>
      </c>
      <c r="I7" s="89" t="e">
        <f t="shared" ref="I7" si="3">SUM(#REF!)</f>
        <v>#REF!</v>
      </c>
    </row>
    <row r="8" spans="1:9" ht="18" customHeight="1">
      <c r="A8" s="85" t="s">
        <v>79</v>
      </c>
      <c r="B8" s="92">
        <v>9.3638493313879703E-2</v>
      </c>
      <c r="C8" s="92">
        <v>5.2111096052004244E-2</v>
      </c>
      <c r="D8" s="92">
        <v>0</v>
      </c>
      <c r="E8" s="92">
        <v>1.0617208947415753E-2</v>
      </c>
      <c r="F8" s="92">
        <v>0</v>
      </c>
      <c r="G8" s="92">
        <v>0.15636679831329969</v>
      </c>
      <c r="H8" s="89" t="e">
        <f t="shared" ref="H8" si="4">SUM(#REF!)</f>
        <v>#REF!</v>
      </c>
      <c r="I8" s="89" t="e">
        <f t="shared" ref="I8" si="5">SUM(#REF!)</f>
        <v>#REF!</v>
      </c>
    </row>
    <row r="9" spans="1:9" ht="18.75" customHeight="1">
      <c r="A9" s="85" t="s">
        <v>80</v>
      </c>
      <c r="B9" s="92">
        <v>0.19150800435294923</v>
      </c>
      <c r="C9" s="92">
        <v>3.5234744725358615E-3</v>
      </c>
      <c r="D9" s="92">
        <v>0</v>
      </c>
      <c r="E9" s="92">
        <v>7.0131239677521481E-2</v>
      </c>
      <c r="F9" s="92">
        <v>0</v>
      </c>
      <c r="G9" s="92">
        <v>0.26516271850300654</v>
      </c>
      <c r="H9" s="89" t="e">
        <f t="shared" ref="H9" si="6">SUM(#REF!)</f>
        <v>#REF!</v>
      </c>
      <c r="I9" s="89" t="e">
        <f t="shared" ref="I9" si="7">SUM(#REF!)</f>
        <v>#REF!</v>
      </c>
    </row>
    <row r="10" spans="1:9" ht="20.25" customHeight="1">
      <c r="A10" s="85" t="s">
        <v>81</v>
      </c>
      <c r="B10" s="92">
        <v>5.4031294517182887E-2</v>
      </c>
      <c r="C10" s="92">
        <v>1.0400027957189606E-2</v>
      </c>
      <c r="D10" s="92">
        <v>0</v>
      </c>
      <c r="E10" s="92">
        <v>0.10382013928378822</v>
      </c>
      <c r="F10" s="92">
        <v>0</v>
      </c>
      <c r="G10" s="92">
        <v>0.16825146175816069</v>
      </c>
      <c r="H10" s="89" t="e">
        <f t="shared" ref="H10" si="8">SUM(#REF!)</f>
        <v>#REF!</v>
      </c>
      <c r="I10" s="89" t="e">
        <f t="shared" ref="I10" si="9">SUM(#REF!)</f>
        <v>#REF!</v>
      </c>
    </row>
    <row r="11" spans="1:9" ht="18" customHeight="1">
      <c r="A11" s="85" t="s">
        <v>82</v>
      </c>
      <c r="B11" s="92">
        <v>4.8625145004065697E-4</v>
      </c>
      <c r="C11" s="92">
        <v>0</v>
      </c>
      <c r="D11" s="92">
        <v>0</v>
      </c>
      <c r="E11" s="92">
        <v>1.6774627602453556E-3</v>
      </c>
      <c r="F11" s="92">
        <v>5.6342732285145525E-2</v>
      </c>
      <c r="G11" s="92">
        <v>5.8506446495431533E-2</v>
      </c>
      <c r="H11" s="89" t="e">
        <f>SUM(#REF!)</f>
        <v>#REF!</v>
      </c>
      <c r="I11" s="89" t="e">
        <f t="shared" ref="I11" si="10">SUM(#REF!)</f>
        <v>#REF!</v>
      </c>
    </row>
    <row r="12" spans="1:9" ht="18.75" customHeight="1">
      <c r="A12" s="85" t="s">
        <v>83</v>
      </c>
      <c r="B12" s="92">
        <v>0</v>
      </c>
      <c r="C12" s="92">
        <v>0</v>
      </c>
      <c r="D12" s="92">
        <v>0</v>
      </c>
      <c r="E12" s="92">
        <v>0</v>
      </c>
      <c r="F12" s="92">
        <v>4.4122529114014181E-2</v>
      </c>
      <c r="G12" s="92">
        <v>4.4122529114014181E-2</v>
      </c>
      <c r="H12" s="89" t="e">
        <f t="shared" ref="H12" si="11">SUM(#REF!)</f>
        <v>#REF!</v>
      </c>
      <c r="I12" s="90" t="e">
        <f t="shared" ref="I12" si="12">#REF!</f>
        <v>#REF!</v>
      </c>
    </row>
    <row r="13" spans="1:9" ht="21.75" customHeight="1">
      <c r="A13" s="85" t="s">
        <v>84</v>
      </c>
      <c r="B13" s="92">
        <v>0</v>
      </c>
      <c r="C13" s="92">
        <v>0</v>
      </c>
      <c r="D13" s="92">
        <v>0</v>
      </c>
      <c r="E13" s="92">
        <v>0</v>
      </c>
      <c r="F13" s="92">
        <v>1.2426894523285881E-2</v>
      </c>
      <c r="G13" s="92">
        <v>1.2426894523285881E-2</v>
      </c>
      <c r="H13" s="89" t="e">
        <f t="shared" ref="H13" si="13">SUM(#REF!)</f>
        <v>#REF!</v>
      </c>
      <c r="I13" s="91" t="e">
        <f t="shared" ref="I13" si="14">#REF!</f>
        <v>#REF!</v>
      </c>
    </row>
    <row r="14" spans="1:9" ht="18.75" customHeight="1">
      <c r="A14" s="90" t="s">
        <v>93</v>
      </c>
      <c r="B14" s="93">
        <v>2.5003394476875464E-4</v>
      </c>
      <c r="C14" s="93">
        <v>5.7649033684019171E-6</v>
      </c>
      <c r="D14" s="93">
        <v>-3.7137245503423505E-3</v>
      </c>
      <c r="E14" s="93">
        <v>2.2420458667039254E-3</v>
      </c>
      <c r="F14" s="93">
        <v>3.9885667484351548E-3</v>
      </c>
      <c r="G14" s="93">
        <v>2.7726869129338864E-3</v>
      </c>
      <c r="H14" s="90" t="e">
        <f t="shared" ref="H14" si="15">#REF!</f>
        <v>#REF!</v>
      </c>
    </row>
    <row r="15" spans="1:9" ht="24" customHeight="1">
      <c r="A15" s="91" t="s">
        <v>28</v>
      </c>
      <c r="B15" s="94">
        <v>0.48974270779159773</v>
      </c>
      <c r="C15" s="94">
        <v>0.11617046172517491</v>
      </c>
      <c r="D15" s="94">
        <v>8.7182499038718719E-2</v>
      </c>
      <c r="E15" s="94">
        <v>0.19002360877362764</v>
      </c>
      <c r="F15" s="94">
        <v>0.11688072267088075</v>
      </c>
      <c r="G15" s="94">
        <v>0.99999999999999989</v>
      </c>
      <c r="H15" s="91" t="e">
        <f t="shared" ref="H15" si="16">#REF!</f>
        <v>#REF!</v>
      </c>
    </row>
    <row r="16" spans="1:9" ht="43.5" customHeight="1">
      <c r="A16" s="195" t="s">
        <v>85</v>
      </c>
      <c r="B16" s="195"/>
      <c r="C16" s="195"/>
      <c r="D16" s="195"/>
      <c r="E16" s="195"/>
      <c r="F16" s="195"/>
      <c r="G16" s="195"/>
      <c r="H16" s="195"/>
    </row>
    <row r="17" spans="1:8" ht="43.5" customHeight="1">
      <c r="A17" s="195"/>
      <c r="B17" s="195"/>
      <c r="C17" s="195"/>
      <c r="D17" s="195"/>
      <c r="E17" s="195"/>
      <c r="F17" s="195"/>
      <c r="G17" s="195"/>
      <c r="H17" s="195"/>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topLeftCell="A4" zoomScale="85" zoomScaleNormal="85" zoomScaleSheetLayoutView="70" workbookViewId="0">
      <selection activeCell="A4" sqref="A4:H3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188" t="s">
        <v>39</v>
      </c>
      <c r="B4" s="214" t="s">
        <v>95</v>
      </c>
      <c r="C4" s="214" t="s">
        <v>52</v>
      </c>
      <c r="D4" s="214" t="s">
        <v>72</v>
      </c>
      <c r="E4" s="214" t="s">
        <v>15</v>
      </c>
      <c r="F4" s="214" t="s">
        <v>73</v>
      </c>
      <c r="G4" s="214" t="s">
        <v>14</v>
      </c>
      <c r="H4" s="188" t="s">
        <v>28</v>
      </c>
    </row>
    <row r="5" spans="1:8" ht="46.5" customHeight="1">
      <c r="A5" s="188"/>
      <c r="B5" s="188"/>
      <c r="C5" s="188"/>
      <c r="D5" s="188"/>
      <c r="E5" s="188"/>
      <c r="F5" s="188"/>
      <c r="G5" s="188"/>
      <c r="H5" s="188"/>
    </row>
    <row r="6" spans="1:8" ht="15" customHeight="1">
      <c r="A6" s="198"/>
      <c r="B6" s="198"/>
      <c r="C6" s="198"/>
      <c r="D6" s="198"/>
      <c r="E6" s="198"/>
      <c r="F6" s="198"/>
      <c r="G6" s="198"/>
      <c r="H6" s="198"/>
    </row>
    <row r="7" spans="1:8" ht="15" customHeight="1">
      <c r="A7" s="79" t="s">
        <v>40</v>
      </c>
      <c r="B7" s="139">
        <v>89.693564011868432</v>
      </c>
      <c r="C7" s="140">
        <v>16.845578383776463</v>
      </c>
      <c r="D7" s="140">
        <v>0</v>
      </c>
      <c r="E7" s="140">
        <v>24.113046393421541</v>
      </c>
      <c r="F7" s="140">
        <v>12.397772031964202</v>
      </c>
      <c r="G7" s="141">
        <v>65.804354459160464</v>
      </c>
      <c r="H7" s="114">
        <v>208.85431528019109</v>
      </c>
    </row>
    <row r="8" spans="1:8" ht="15" customHeight="1">
      <c r="A8" s="79" t="s">
        <v>87</v>
      </c>
      <c r="B8" s="139">
        <v>0</v>
      </c>
      <c r="C8" s="140">
        <v>0</v>
      </c>
      <c r="D8" s="140">
        <v>0</v>
      </c>
      <c r="E8" s="140">
        <v>0</v>
      </c>
      <c r="F8" s="140">
        <v>9.3733031577472889</v>
      </c>
      <c r="G8" s="141">
        <v>2.5065571744049575</v>
      </c>
      <c r="H8" s="114">
        <v>11.879860332152246</v>
      </c>
    </row>
    <row r="9" spans="1:8" ht="15" customHeight="1">
      <c r="A9" s="79" t="s">
        <v>41</v>
      </c>
      <c r="B9" s="139">
        <v>53.963574884150333</v>
      </c>
      <c r="C9" s="140">
        <v>5.9649194039362783</v>
      </c>
      <c r="D9" s="140">
        <v>0</v>
      </c>
      <c r="E9" s="140">
        <v>12.177367224463506</v>
      </c>
      <c r="F9" s="140">
        <v>1.285739021969168</v>
      </c>
      <c r="G9" s="141">
        <v>49.659780779805871</v>
      </c>
      <c r="H9" s="114">
        <v>123.05138131432516</v>
      </c>
    </row>
    <row r="10" spans="1:8" ht="15" customHeight="1">
      <c r="A10" s="79" t="s">
        <v>42</v>
      </c>
      <c r="B10" s="139">
        <v>33.369976176159028</v>
      </c>
      <c r="C10" s="140">
        <v>0</v>
      </c>
      <c r="D10" s="140">
        <v>0</v>
      </c>
      <c r="E10" s="140">
        <v>4.4359584219690653</v>
      </c>
      <c r="F10" s="140">
        <v>0.31413401153517134</v>
      </c>
      <c r="G10" s="141">
        <v>6.2090589344684934</v>
      </c>
      <c r="H10" s="114">
        <v>44.329127544131758</v>
      </c>
    </row>
    <row r="11" spans="1:8" ht="15" customHeight="1">
      <c r="A11" s="79" t="s">
        <v>88</v>
      </c>
      <c r="B11" s="139">
        <v>0</v>
      </c>
      <c r="C11" s="140">
        <v>0</v>
      </c>
      <c r="D11" s="140">
        <v>0</v>
      </c>
      <c r="E11" s="140">
        <v>0.26608549445133761</v>
      </c>
      <c r="F11" s="140">
        <v>8.5505908525573471</v>
      </c>
      <c r="G11" s="141">
        <v>16.873780849129474</v>
      </c>
      <c r="H11" s="114">
        <v>25.690457196138158</v>
      </c>
    </row>
    <row r="12" spans="1:8" ht="15" customHeight="1">
      <c r="A12" s="79" t="s">
        <v>43</v>
      </c>
      <c r="B12" s="139">
        <v>94.965535823149708</v>
      </c>
      <c r="C12" s="140">
        <v>11.367102670193344</v>
      </c>
      <c r="D12" s="140">
        <v>0</v>
      </c>
      <c r="E12" s="140">
        <v>40.364148296451546</v>
      </c>
      <c r="F12" s="140">
        <v>15.426048404283062</v>
      </c>
      <c r="G12" s="141">
        <v>82.854930492880129</v>
      </c>
      <c r="H12" s="114">
        <v>244.97776568695778</v>
      </c>
    </row>
    <row r="13" spans="1:8" ht="15" customHeight="1">
      <c r="A13" s="79" t="s">
        <v>65</v>
      </c>
      <c r="B13" s="139">
        <v>54.450666386679458</v>
      </c>
      <c r="C13" s="140">
        <v>3.1138867041338297E-7</v>
      </c>
      <c r="D13" s="140">
        <v>0</v>
      </c>
      <c r="E13" s="140">
        <v>3.1676070560612124</v>
      </c>
      <c r="F13" s="140">
        <v>0</v>
      </c>
      <c r="G13" s="141">
        <v>45.600819107124636</v>
      </c>
      <c r="H13" s="114">
        <v>103.21909286125398</v>
      </c>
    </row>
    <row r="14" spans="1:8" ht="15" customHeight="1">
      <c r="A14" s="79" t="s">
        <v>60</v>
      </c>
      <c r="B14" s="139">
        <v>17.444888576105647</v>
      </c>
      <c r="C14" s="140">
        <v>1.7533519242418747</v>
      </c>
      <c r="D14" s="140">
        <v>0</v>
      </c>
      <c r="E14" s="140">
        <v>1.7775592499216346</v>
      </c>
      <c r="F14" s="140">
        <v>0.12036971414626395</v>
      </c>
      <c r="G14" s="141">
        <v>17.891603516291262</v>
      </c>
      <c r="H14" s="114">
        <v>38.98777298070668</v>
      </c>
    </row>
    <row r="15" spans="1:8" ht="15" customHeight="1">
      <c r="A15" s="79" t="s">
        <v>53</v>
      </c>
      <c r="B15" s="139">
        <v>81.699460898250351</v>
      </c>
      <c r="C15" s="140">
        <v>13.557152765013928</v>
      </c>
      <c r="D15" s="140">
        <v>0</v>
      </c>
      <c r="E15" s="140">
        <v>16.458318490858794</v>
      </c>
      <c r="F15" s="140">
        <v>4.3277723764319314</v>
      </c>
      <c r="G15" s="141">
        <v>18.122832307443488</v>
      </c>
      <c r="H15" s="114">
        <v>134.1655368379985</v>
      </c>
    </row>
    <row r="16" spans="1:8" ht="15" customHeight="1">
      <c r="A16" s="79" t="s">
        <v>56</v>
      </c>
      <c r="B16" s="139">
        <v>479.01638234935439</v>
      </c>
      <c r="C16" s="140">
        <v>209.8723818988403</v>
      </c>
      <c r="D16" s="140">
        <v>413.57575547000005</v>
      </c>
      <c r="E16" s="140">
        <v>511.18786173650511</v>
      </c>
      <c r="F16" s="140">
        <v>276.66673896162092</v>
      </c>
      <c r="G16" s="141">
        <v>1606.0798299173603</v>
      </c>
      <c r="H16" s="114">
        <v>4821.5417932536802</v>
      </c>
    </row>
    <row r="17" spans="1:8" ht="15" customHeight="1">
      <c r="A17" s="79" t="s">
        <v>44</v>
      </c>
      <c r="B17" s="139">
        <v>172.29029280254471</v>
      </c>
      <c r="C17" s="140">
        <v>54.901083844948445</v>
      </c>
      <c r="D17" s="140">
        <v>0</v>
      </c>
      <c r="E17" s="140">
        <v>51.227683521654221</v>
      </c>
      <c r="F17" s="140">
        <v>11.078266809439981</v>
      </c>
      <c r="G17" s="141">
        <v>75.234277394611496</v>
      </c>
      <c r="H17" s="114">
        <v>364.73160437319882</v>
      </c>
    </row>
    <row r="18" spans="1:8" s="22" customFormat="1" ht="15" customHeight="1">
      <c r="A18" s="79" t="s">
        <v>45</v>
      </c>
      <c r="B18" s="139">
        <v>41.526181324660683</v>
      </c>
      <c r="C18" s="140">
        <v>0</v>
      </c>
      <c r="D18" s="140">
        <v>0</v>
      </c>
      <c r="E18" s="140">
        <v>53.025044475734319</v>
      </c>
      <c r="F18" s="140">
        <v>25.994448491910475</v>
      </c>
      <c r="G18" s="141">
        <v>43.050306594570273</v>
      </c>
      <c r="H18" s="114">
        <v>163.59598088687574</v>
      </c>
    </row>
    <row r="19" spans="1:8" ht="15" customHeight="1">
      <c r="A19" s="79" t="s">
        <v>61</v>
      </c>
      <c r="B19" s="139">
        <v>3.8357791317855279</v>
      </c>
      <c r="C19" s="140">
        <v>0</v>
      </c>
      <c r="D19" s="140">
        <v>0</v>
      </c>
      <c r="E19" s="140">
        <v>3.9620736585971721</v>
      </c>
      <c r="F19" s="140">
        <v>2.9434051829642627</v>
      </c>
      <c r="G19" s="141">
        <v>30.667631509101366</v>
      </c>
      <c r="H19" s="114">
        <v>41.40888948244833</v>
      </c>
    </row>
    <row r="20" spans="1:8" ht="15" customHeight="1">
      <c r="A20" s="79" t="s">
        <v>62</v>
      </c>
      <c r="B20" s="139">
        <v>11.698270667213103</v>
      </c>
      <c r="C20" s="140">
        <v>0</v>
      </c>
      <c r="D20" s="140">
        <v>0</v>
      </c>
      <c r="E20" s="140">
        <v>7.8771596186256341</v>
      </c>
      <c r="F20" s="140">
        <v>3.7084838092349179</v>
      </c>
      <c r="G20" s="141">
        <v>34.924649076666782</v>
      </c>
      <c r="H20" s="114">
        <v>58.208563171740437</v>
      </c>
    </row>
    <row r="21" spans="1:8" s="22" customFormat="1" ht="15" customHeight="1">
      <c r="A21" s="80" t="s">
        <v>46</v>
      </c>
      <c r="B21" s="139">
        <v>136.10380574266503</v>
      </c>
      <c r="C21" s="140">
        <v>37.571195560928622</v>
      </c>
      <c r="D21" s="140">
        <v>0</v>
      </c>
      <c r="E21" s="140">
        <v>8.5367106688840853</v>
      </c>
      <c r="F21" s="140">
        <v>15.597209586502521</v>
      </c>
      <c r="G21" s="141">
        <v>14.837573513537063</v>
      </c>
      <c r="H21" s="114">
        <v>212.64649507251733</v>
      </c>
    </row>
    <row r="22" spans="1:8" s="22" customFormat="1" ht="15" customHeight="1">
      <c r="A22" s="79" t="s">
        <v>47</v>
      </c>
      <c r="B22" s="139">
        <v>467.58004949960781</v>
      </c>
      <c r="C22" s="140">
        <v>18.039009966364603</v>
      </c>
      <c r="D22" s="140">
        <v>0</v>
      </c>
      <c r="E22" s="140">
        <v>26.279694734376502</v>
      </c>
      <c r="F22" s="140">
        <v>2.1780099091821832</v>
      </c>
      <c r="G22" s="141">
        <v>161.77127903969853</v>
      </c>
      <c r="H22" s="114">
        <v>675.84804314922962</v>
      </c>
    </row>
    <row r="23" spans="1:8" s="22" customFormat="1" ht="15" customHeight="1">
      <c r="A23" s="79" t="s">
        <v>89</v>
      </c>
      <c r="B23" s="139">
        <v>2.8984821288384053</v>
      </c>
      <c r="C23" s="140">
        <v>0</v>
      </c>
      <c r="D23" s="140">
        <v>0</v>
      </c>
      <c r="E23" s="140">
        <v>12.327882732268026</v>
      </c>
      <c r="F23" s="140">
        <v>23.157534739467955</v>
      </c>
      <c r="G23" s="141">
        <v>2.7465689010766852</v>
      </c>
      <c r="H23" s="114">
        <v>41.130468501651073</v>
      </c>
    </row>
    <row r="24" spans="1:8" s="22" customFormat="1" ht="15" customHeight="1">
      <c r="A24" s="81" t="s">
        <v>63</v>
      </c>
      <c r="B24" s="139">
        <v>9.4639528663980936</v>
      </c>
      <c r="C24" s="140">
        <v>0</v>
      </c>
      <c r="D24" s="140">
        <v>0</v>
      </c>
      <c r="E24" s="140">
        <v>6.1680580547539066</v>
      </c>
      <c r="F24" s="140">
        <v>15.453287371056843</v>
      </c>
      <c r="G24" s="141">
        <v>6.5268987462077606</v>
      </c>
      <c r="H24" s="114">
        <v>37.612197038416603</v>
      </c>
    </row>
    <row r="25" spans="1:8" ht="15" customHeight="1">
      <c r="A25" s="79" t="s">
        <v>48</v>
      </c>
      <c r="B25" s="139">
        <v>128.22695857639442</v>
      </c>
      <c r="C25" s="140">
        <v>193.36093950597527</v>
      </c>
      <c r="D25" s="140">
        <v>0</v>
      </c>
      <c r="E25" s="140">
        <v>72.916428157047775</v>
      </c>
      <c r="F25" s="140">
        <v>24.539074909768459</v>
      </c>
      <c r="G25" s="141">
        <v>107.35002090820259</v>
      </c>
      <c r="H25" s="114">
        <v>526.39342205738853</v>
      </c>
    </row>
    <row r="26" spans="1:8" ht="15" customHeight="1">
      <c r="A26" s="79" t="s">
        <v>64</v>
      </c>
      <c r="B26" s="139">
        <v>7.1682773532680244</v>
      </c>
      <c r="C26" s="140">
        <v>0</v>
      </c>
      <c r="D26" s="140">
        <v>0</v>
      </c>
      <c r="E26" s="140">
        <v>2.5137648821570675</v>
      </c>
      <c r="F26" s="140">
        <v>7.754418821417447E-2</v>
      </c>
      <c r="G26" s="141">
        <v>76.225175344615536</v>
      </c>
      <c r="H26" s="114">
        <v>85.984761768254799</v>
      </c>
    </row>
    <row r="27" spans="1:8" ht="15" customHeight="1">
      <c r="A27" s="79" t="s">
        <v>90</v>
      </c>
      <c r="B27" s="139">
        <v>0</v>
      </c>
      <c r="C27" s="140">
        <v>0</v>
      </c>
      <c r="D27" s="140">
        <v>0</v>
      </c>
      <c r="E27" s="140">
        <v>0</v>
      </c>
      <c r="F27" s="140">
        <v>19.805710816925135</v>
      </c>
      <c r="G27" s="141">
        <v>0</v>
      </c>
      <c r="H27" s="114">
        <v>19.805710816925135</v>
      </c>
    </row>
    <row r="28" spans="1:8" ht="15" customHeight="1">
      <c r="A28" s="82" t="s">
        <v>94</v>
      </c>
      <c r="B28" s="142">
        <v>491.92112513090683</v>
      </c>
      <c r="C28" s="143">
        <v>8.0294279143921585</v>
      </c>
      <c r="D28" s="143">
        <v>0</v>
      </c>
      <c r="E28" s="143">
        <v>48.320730031797666</v>
      </c>
      <c r="F28" s="143">
        <v>115.33036454307774</v>
      </c>
      <c r="G28" s="144">
        <v>223.22510560364299</v>
      </c>
      <c r="H28" s="115">
        <v>886.82675322381874</v>
      </c>
    </row>
    <row r="29" spans="1:8" ht="15" customHeight="1">
      <c r="A29" s="83" t="s">
        <v>28</v>
      </c>
      <c r="B29" s="145">
        <v>2377.31722433</v>
      </c>
      <c r="C29" s="146">
        <v>571.26214414999993</v>
      </c>
      <c r="D29" s="146">
        <v>413.57575547000005</v>
      </c>
      <c r="E29" s="146">
        <v>907.10318290000009</v>
      </c>
      <c r="F29" s="146">
        <v>588.32580888999996</v>
      </c>
      <c r="G29" s="147">
        <v>2688.1630341700002</v>
      </c>
      <c r="H29" s="116">
        <v>8870.8899928299998</v>
      </c>
    </row>
    <row r="30" spans="1:8" ht="15" customHeight="1">
      <c r="A30" s="84" t="s">
        <v>91</v>
      </c>
      <c r="B30" s="1"/>
      <c r="C30" s="1"/>
      <c r="D30" s="1"/>
      <c r="E30" s="1"/>
      <c r="F30" s="1"/>
      <c r="G30" s="1"/>
      <c r="H30" s="1"/>
    </row>
    <row r="31" spans="1:8" ht="15" customHeight="1">
      <c r="A31" s="24"/>
      <c r="B31" s="24"/>
      <c r="C31" s="24"/>
      <c r="D31" s="24"/>
      <c r="E31" s="24"/>
      <c r="F31" s="24"/>
      <c r="G31" s="24"/>
      <c r="H31" s="24"/>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24"/>
      <c r="B61" s="24"/>
      <c r="C61" s="24"/>
      <c r="D61" s="24"/>
      <c r="E61" s="24"/>
      <c r="F61" s="24"/>
      <c r="G61" s="24"/>
      <c r="H61" s="24"/>
    </row>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row r="74"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2021-07-30T14:38:38Z</dcterms:modified>
</cp:coreProperties>
</file>