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10\"/>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<sst xmlns="http://schemas.openxmlformats.org/spreadsheetml/2006/main" count="215" uniqueCount="136">
  <si>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</si>
  <si>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</si>
  <si>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</si>
  <si>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</si>
  <si>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</si>
  <si>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</si>
  <si>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</si>
  <si>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</si>
  <si>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</si>
  <si>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</si>
  <si>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</si>
  <si>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</si>
  <si>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</si>
  <si>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</si>
  <si>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</si>
  <si>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</si>
  <si>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</si>
  <si>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</si>
  <si>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</si>
  <si>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</si>
  <si>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</si>
  <si>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</si>
  <si>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</si>
  <si>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</si>
  <si>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</si>
  <si>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</si>
  <si>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</si>
  <si>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</si>
  <si>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</si>
  <si>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</si>
  <si>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</si>
  <si>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</si>
  <si>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</si>
  <si>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</si>
  <si>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</si>
  <si>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</si>
  <si>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</si>
  <si>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</si>
  <si>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</si>
  <si>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</si>
  <si>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</si>
  <si>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</si>
  <si>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</si>
  <si>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</si>
  <si>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</si>
  <si>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</si>
  <si>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</si>
  <si>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</si>
  <si>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</si>
  <si>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</si>
  <si>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</si>
  <si>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</si>
  <si>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</si>
  <si>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</si>
  <si>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</si>
  <si>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</si>
  <si>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</si>
  <si>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</si>
  <si>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</si>
  <si>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</si>
  <si>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</si>
  <si>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</si>
  <si>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</si>
  <si>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</si>
  <si>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</si>
  <si>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</si>
  <si>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</si>
  <si>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</si>
  <si>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</si>
  <si>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</si>
  <si>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</si>
  <si>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</si>
  <si>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</si>
  <si>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</si>
  <si>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</si>
  <si>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</si>
  <si>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</si>
  <si>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</si>
  <si>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</si>
  <si>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</si>
  <si>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</si>
  <si>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</si>
  <si>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</si>
  <si>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</si>
  <si>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</si>
  <si>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</si>
  <si>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</si>
  <si>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</si>
  <si>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</si>
  <si>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</si>
  <si>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</si>
  <si>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</si>
  <si>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</si>
  <si>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</si>
  <si>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</si>
  <si>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</si>
  <si>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</si>
  <si>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</si>
  <si>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</si>
  <si>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</si>
  <si>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</si>
  <si>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</si>
  <si>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</si>
  <si>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</si>
  <si>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</si>
  <si>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</si>
  <si>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</si>
  <si>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</si>
  <si>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</si>
  <si>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</si>
  <si>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</si>
  <si>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</si>
  <si>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</si>
  <si>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</si>
  <si>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</si>
  <si>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</si>
  <si>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</si>
  <si>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</si>
  <si>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</si>
  <si>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</si>
  <si>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</si>
  <si>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</si>
  <si>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</si>
  <si>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</si>
  <si>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</si>
  <si>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</si>
  <si>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</si>
  <si>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</si>
  <si>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</si>
  <si>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</si>
  <si>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</si>
  <si>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</si>
  <si>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</si>
  <si>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China</t>
  </si>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</sst>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2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39" fontId="118" fillId="2" borderId="0" xfId="1" applyNumberFormat="1" applyFont="1" applyFill="1" applyAlignment="1">
      <alignment horizontal="center" vertical="center"/>
    </xf>
    <xf numFmtId="39" fontId="118" fillId="2" borderId="1" xfId="1" applyNumberFormat="1" applyFont="1" applyFill="1" applyBorder="1" applyAlignment="1">
      <alignment horizontal="center" vertical="center"/>
    </xf>
    <xf numFmtId="39" fontId="120"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39" fontId="10" fillId="2" borderId="38"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43" xfId="1" applyNumberFormat="1" applyFont="1" applyFill="1" applyBorder="1" applyAlignment="1">
      <alignment horizontal="center" vertical="center"/>
    </xf>
    <xf numFmtId="39" fontId="128" fillId="2" borderId="44" xfId="1" applyNumberFormat="1" applyFont="1" applyFill="1" applyBorder="1" applyAlignment="1">
      <alignment horizontal="center" vertical="center"/>
    </xf>
    <xf numFmtId="39" fontId="128" fillId="2" borderId="3" xfId="1" applyNumberFormat="1" applyFont="1" applyFill="1" applyBorder="1" applyAlignment="1">
      <alignment horizontal="center" vertical="center"/>
    </xf>
    <xf numFmtId="39" fontId="128" fillId="2" borderId="4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40" fontId="117" fillId="2" borderId="0" xfId="0" applyNumberFormat="1" applyFont="1" applyFill="1" applyAlignment="1">
      <alignment horizontal="right" indent="2"/>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0" fontId="2" fillId="3" borderId="1" xfId="0" applyFont="1" applyFill="1" applyBorder="1" applyAlignment="1">
      <alignment horizontal="center"/>
    </xf>
    <xf numFmtId="0" fontId="2" fillId="3" borderId="0" xfId="0" applyFont="1" applyFill="1" applyBorder="1" applyAlignment="1">
      <alignment horizontal="center"/>
    </xf>
    <xf numFmtId="0" fontId="119" fillId="3" borderId="0" xfId="0" applyFont="1" applyFill="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9"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3" borderId="0" xfId="0" applyFont="1" applyFill="1" applyBorder="1" applyAlignment="1">
      <alignment horizontal="center" vertical="center" wrapText="1"/>
    </xf>
    <xf numFmtId="0" fontId="118" fillId="2" borderId="0" xfId="0" applyFont="1" applyFill="1" applyBorder="1" applyAlignment="1">
      <alignment horizontal="left"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xf numFmtId="4" fontId="117" fillId="2" borderId="0" xfId="0" applyNumberFormat="1" applyFont="1" applyFill="1" applyAlignment="1">
      <alignment horizontal="right" indent="2"/>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3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902152</xdr:colOff>
      <xdr:row>46</xdr:row>
      <xdr:rowOff>0</xdr:rowOff>
    </xdr:from>
    <xdr:to>
      <xdr:col>8</xdr:col>
      <xdr:colOff>217714</xdr:colOff>
      <xdr:row>59</xdr:row>
      <xdr:rowOff>114525</xdr:rowOff>
    </xdr:to>
    <xdr:pic>
      <xdr:nvPicPr>
        <xdr:cNvPr id="2" name="Imagen 1"/>
        <xdr:cNvPicPr>
          <a:picLocks noChangeAspect="1"/>
        </xdr:cNvPicPr>
      </xdr:nvPicPr>
      <xdr:blipFill>
        <a:blip xmlns:r="http://schemas.openxmlformats.org/officeDocument/2006/relationships" r:embed="rId1"/>
        <a:stretch>
          <a:fillRect/>
        </a:stretch>
      </xdr:blipFill>
      <xdr:spPr>
        <a:xfrm>
          <a:off x="1541688" y="9729107"/>
          <a:ext cx="8064955" cy="2591025"/>
        </a:xfrm>
        <a:prstGeom prst="rect">
          <a:avLst/>
        </a:prstGeom>
      </xdr:spPr>
    </xdr:pic>
    <xdr:clientData/>
  </xdr:twoCellAnchor>
  <xdr:twoCellAnchor editAs="oneCell">
    <xdr:from>
      <xdr:col>2</xdr:col>
      <xdr:colOff>0</xdr:colOff>
      <xdr:row>64</xdr:row>
      <xdr:rowOff>0</xdr:rowOff>
    </xdr:from>
    <xdr:to>
      <xdr:col>8</xdr:col>
      <xdr:colOff>340178</xdr:colOff>
      <xdr:row>80</xdr:row>
      <xdr:rowOff>81643</xdr:rowOff>
    </xdr:to>
    <xdr:pic>
      <xdr:nvPicPr>
        <xdr:cNvPr id="5" name="Imagen 4"/>
        <xdr:cNvPicPr>
          <a:picLocks noChangeAspect="1"/>
        </xdr:cNvPicPr>
      </xdr:nvPicPr>
      <xdr:blipFill>
        <a:blip xmlns:r="http://schemas.openxmlformats.org/officeDocument/2006/relationships" r:embed="rId2"/>
        <a:stretch>
          <a:fillRect/>
        </a:stretch>
      </xdr:blipFill>
      <xdr:spPr>
        <a:xfrm>
          <a:off x="1551214" y="13158107"/>
          <a:ext cx="8177893" cy="3129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10/Informe%20Mensual%20FRP%20202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3525.3244563566914</v>
          </cell>
          <cell r="P80">
            <v>5951.8005920800006</v>
          </cell>
          <cell r="R80" t="str">
            <v>Retiros</v>
          </cell>
        </row>
        <row r="81">
          <cell r="O81">
            <v>3525.3244563566914</v>
          </cell>
          <cell r="P81">
            <v>2260.5922313140004</v>
          </cell>
          <cell r="R81" t="str">
            <v>Interés Devengado</v>
          </cell>
        </row>
        <row r="82">
          <cell r="O82">
            <v>5785.9166876706913</v>
          </cell>
          <cell r="P82">
            <v>1717.3895759693085</v>
          </cell>
          <cell r="R82" t="str">
            <v>Ganancias (pérdidas) de capital</v>
          </cell>
        </row>
        <row r="83">
          <cell r="O83">
            <v>7452.7832587000003</v>
          </cell>
          <cell r="P83">
            <v>50.52300494</v>
          </cell>
          <cell r="R83" t="str">
            <v>Costos de Adm. y Custodia</v>
          </cell>
        </row>
        <row r="84">
          <cell r="O84">
            <v>7452.7832587000003</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row r="180">
          <cell r="A180">
            <v>44470</v>
          </cell>
          <cell r="C180">
            <v>7452.7832587000003</v>
          </cell>
          <cell r="E180">
            <v>0</v>
          </cell>
          <cell r="H180">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N83"/>
  <sheetViews>
    <sheetView tabSelected="1" zoomScale="70" zoomScaleNormal="70" workbookViewId="0">
      <selection activeCell="R18" sqref="R18"/>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8" width="14" style="25" customWidth="1"/>
    <col min="19" max="19" width="13.5703125" style="25" bestFit="1" customWidth="1"/>
    <col min="20" max="20" width="18.28515625" style="25" bestFit="1" customWidth="1"/>
    <col min="21" max="21" width="13.85546875" style="25" customWidth="1"/>
    <col min="22" max="34" width="9.5703125" style="25"/>
    <col min="35" max="35" width="17.140625" style="25" bestFit="1" customWidth="1"/>
    <col min="36" max="36" width="9.28515625" style="25" bestFit="1" customWidth="1"/>
    <col min="37" max="37" width="17.85546875" style="25" bestFit="1" customWidth="1"/>
    <col min="38" max="38" width="35" style="25" bestFit="1" customWidth="1"/>
    <col min="39" max="16384" width="9.5703125" style="25"/>
  </cols>
  <sheetData>
    <row r="1" spans="2:38">
      <c r="M1" s="146"/>
      <c r="AF1" s="26"/>
      <c r="AG1" s="26"/>
      <c r="AH1" s="26"/>
      <c r="AI1" s="26"/>
      <c r="AJ1" s="26"/>
      <c r="AK1" s="26"/>
      <c r="AL1" s="26"/>
    </row>
    <row r="2" spans="2:38">
      <c r="AD2" s="27"/>
      <c r="AE2" s="27"/>
      <c r="AF2" s="26"/>
      <c r="AG2" s="26"/>
      <c r="AH2" s="26"/>
      <c r="AI2" s="26"/>
      <c r="AJ2" s="26"/>
      <c r="AK2" s="26"/>
      <c r="AL2" s="26"/>
    </row>
    <row r="3" spans="2:38">
      <c r="M3" s="145"/>
      <c r="AD3" s="27"/>
      <c r="AE3" s="27"/>
      <c r="AF3" s="26"/>
      <c r="AG3" s="26"/>
      <c r="AH3" s="26"/>
      <c r="AI3" s="26"/>
      <c r="AJ3" s="26"/>
      <c r="AK3" s="26"/>
      <c r="AL3" s="26"/>
    </row>
    <row r="4" spans="2:38" ht="15" customHeight="1">
      <c r="B4" s="171" t="s">
        <v>71</v>
      </c>
      <c r="C4" s="28" t="s">
        <v>51</v>
      </c>
      <c r="D4" s="175">
        <v>2012</v>
      </c>
      <c r="E4" s="175">
        <v>2013</v>
      </c>
      <c r="F4" s="175">
        <v>2014</v>
      </c>
      <c r="G4" s="175">
        <v>2015</v>
      </c>
      <c r="H4" s="175">
        <v>2016</v>
      </c>
      <c r="I4" s="175">
        <v>2017</v>
      </c>
      <c r="J4" s="175">
        <v>2018</v>
      </c>
      <c r="K4" s="175">
        <v>2019</v>
      </c>
      <c r="L4" s="175">
        <v>2020</v>
      </c>
      <c r="M4" s="166">
        <v>2021</v>
      </c>
      <c r="N4" s="166"/>
      <c r="O4" s="166"/>
      <c r="P4" s="166"/>
      <c r="Q4" s="169" t="s">
        <v>98</v>
      </c>
    </row>
    <row r="5" spans="2:38">
      <c r="B5" s="172"/>
      <c r="C5" s="29" t="s">
        <v>69</v>
      </c>
      <c r="D5" s="176"/>
      <c r="E5" s="176"/>
      <c r="F5" s="176"/>
      <c r="G5" s="176"/>
      <c r="H5" s="176"/>
      <c r="I5" s="176"/>
      <c r="J5" s="176"/>
      <c r="K5" s="176"/>
      <c r="L5" s="176"/>
      <c r="M5" s="30" t="s">
        <v>126</v>
      </c>
      <c r="N5" s="93" t="s">
        <v>132</v>
      </c>
      <c r="O5" s="165" t="s">
        <v>134</v>
      </c>
      <c r="P5" s="165" t="s">
        <v>135</v>
      </c>
      <c r="Q5" s="170"/>
    </row>
    <row r="6" spans="2:38"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1">
        <v>10080.115985660001</v>
      </c>
      <c r="O6" s="61">
        <v>7386.48391627</v>
      </c>
      <c r="P6" s="61">
        <v>7331.3929422399997</v>
      </c>
      <c r="Q6" s="31">
        <v>0</v>
      </c>
      <c r="U6" s="31"/>
    </row>
    <row r="7" spans="2:38"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1">
        <v>0</v>
      </c>
      <c r="O7" s="61">
        <v>0</v>
      </c>
      <c r="P7" s="61">
        <v>0</v>
      </c>
      <c r="Q7" s="31">
        <v>9477.1250484366919</v>
      </c>
      <c r="U7" s="31"/>
    </row>
    <row r="8" spans="2:38" ht="15.75">
      <c r="B8" s="55"/>
      <c r="C8" s="27" t="s">
        <v>5</v>
      </c>
      <c r="D8" s="31">
        <v>0</v>
      </c>
      <c r="E8" s="31">
        <v>0</v>
      </c>
      <c r="F8" s="31">
        <v>0</v>
      </c>
      <c r="G8" s="31">
        <v>0</v>
      </c>
      <c r="H8" s="31">
        <v>0</v>
      </c>
      <c r="I8" s="31">
        <v>-313.94659704000003</v>
      </c>
      <c r="J8" s="31">
        <v>-525.05266658000005</v>
      </c>
      <c r="K8" s="31">
        <v>-576.50961198000005</v>
      </c>
      <c r="L8" s="31">
        <v>-1576.47523948</v>
      </c>
      <c r="M8" s="31">
        <v>0</v>
      </c>
      <c r="N8" s="61">
        <v>-2959.8164770000003</v>
      </c>
      <c r="O8" s="61">
        <v>0</v>
      </c>
      <c r="P8" s="61">
        <v>0</v>
      </c>
      <c r="Q8" s="31">
        <v>-5951.8005920800006</v>
      </c>
      <c r="U8" s="31"/>
    </row>
    <row r="9" spans="2:38" ht="15.75">
      <c r="B9" s="55"/>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1">
        <v>39.723960700000006</v>
      </c>
      <c r="O9" s="61">
        <v>36.617011570000003</v>
      </c>
      <c r="P9" s="61">
        <v>10.751721849999999</v>
      </c>
      <c r="Q9" s="31">
        <v>2260.5922313140004</v>
      </c>
      <c r="U9" s="31"/>
    </row>
    <row r="10" spans="2:38">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1">
        <v>228.04619900000034</v>
      </c>
      <c r="O10" s="61">
        <v>-90.714532020000007</v>
      </c>
      <c r="P10" s="61">
        <v>110.98059461</v>
      </c>
      <c r="Q10" s="31">
        <v>1717.3895759693085</v>
      </c>
      <c r="U10" s="31"/>
    </row>
    <row r="11" spans="2:38" ht="18.75">
      <c r="B11" s="32"/>
      <c r="C11" s="33" t="s">
        <v>112</v>
      </c>
      <c r="D11" s="56">
        <v>-1.2305233999999998</v>
      </c>
      <c r="E11" s="56">
        <v>-4.3514244600000005</v>
      </c>
      <c r="F11" s="56">
        <v>-4.6292360199999996</v>
      </c>
      <c r="G11" s="56">
        <v>-4.4724529000000004</v>
      </c>
      <c r="H11" s="56">
        <v>-4.2449825599999995</v>
      </c>
      <c r="I11" s="56">
        <v>-4.8500395600000008</v>
      </c>
      <c r="J11" s="56">
        <v>-4.7406798300000004</v>
      </c>
      <c r="K11" s="56">
        <v>-7.4608651300000002</v>
      </c>
      <c r="L11" s="56">
        <v>-8.4664370799999986</v>
      </c>
      <c r="M11" s="56">
        <v>-1.5988139399999999</v>
      </c>
      <c r="N11" s="130">
        <v>-1.5857520900000002</v>
      </c>
      <c r="O11" s="56">
        <v>-0.99345358000000006</v>
      </c>
      <c r="P11" s="56">
        <v>-0.34199999999999997</v>
      </c>
      <c r="Q11" s="56">
        <v>-50.52300494</v>
      </c>
      <c r="U11" s="31"/>
    </row>
    <row r="12" spans="2:38" ht="15.75" customHeight="1">
      <c r="C12" s="4" t="s">
        <v>11</v>
      </c>
      <c r="D12" s="57">
        <v>5883.2542653299997</v>
      </c>
      <c r="E12" s="58">
        <v>7335.11450547</v>
      </c>
      <c r="F12" s="58">
        <v>7943.6994030900041</v>
      </c>
      <c r="G12" s="58">
        <v>8112.20545984</v>
      </c>
      <c r="H12" s="58">
        <v>8862.074811370001</v>
      </c>
      <c r="I12" s="58">
        <v>10010.951766169999</v>
      </c>
      <c r="J12" s="58">
        <v>9663.2495183499996</v>
      </c>
      <c r="K12" s="58">
        <v>10812.08407877</v>
      </c>
      <c r="L12" s="100">
        <v>10156.827472120001</v>
      </c>
      <c r="M12" s="100">
        <v>10080.115985660001</v>
      </c>
      <c r="N12" s="160">
        <v>7386.48391627</v>
      </c>
      <c r="O12" s="219">
        <v>7331.3929422399997</v>
      </c>
      <c r="P12" s="219">
        <v>7452.7832587000003</v>
      </c>
      <c r="Q12" s="58">
        <v>7452.7832587000003</v>
      </c>
      <c r="U12" s="31"/>
    </row>
    <row r="13" spans="2:38" ht="15" customHeight="1">
      <c r="C13" s="168" t="s">
        <v>96</v>
      </c>
      <c r="D13" s="168"/>
      <c r="E13" s="168"/>
      <c r="F13" s="168"/>
      <c r="G13" s="168"/>
      <c r="H13" s="168"/>
      <c r="I13" s="168"/>
      <c r="J13" s="59"/>
      <c r="K13" s="59"/>
      <c r="L13" s="59"/>
      <c r="M13" s="59"/>
      <c r="N13" s="59"/>
      <c r="O13" s="59"/>
      <c r="P13" s="59"/>
      <c r="Q13" s="59"/>
      <c r="R13" s="59"/>
      <c r="S13" s="59"/>
      <c r="T13" s="59"/>
      <c r="U13" s="31"/>
      <c r="V13" s="59"/>
      <c r="W13" s="59"/>
      <c r="X13" s="59"/>
    </row>
    <row r="14" spans="2:38" ht="27.75" customHeight="1">
      <c r="C14" s="179" t="s">
        <v>97</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row>
    <row r="15" spans="2:38">
      <c r="C15" s="27"/>
      <c r="D15" s="27"/>
      <c r="E15" s="27"/>
      <c r="F15" s="27"/>
      <c r="H15" s="27"/>
      <c r="I15" s="26"/>
      <c r="J15" s="26"/>
      <c r="K15" s="26"/>
      <c r="L15" s="26"/>
      <c r="M15" s="26"/>
      <c r="N15" s="26"/>
      <c r="O15" s="26"/>
      <c r="P15" s="26"/>
      <c r="R15" s="26"/>
      <c r="S15" s="26"/>
    </row>
    <row r="16" spans="2:38" ht="15" customHeight="1">
      <c r="C16" s="60" t="s">
        <v>17</v>
      </c>
      <c r="D16" s="175">
        <v>2012</v>
      </c>
      <c r="E16" s="175">
        <v>2013</v>
      </c>
      <c r="F16" s="169">
        <v>2014</v>
      </c>
      <c r="G16" s="177">
        <v>2015</v>
      </c>
      <c r="H16" s="177">
        <v>2016</v>
      </c>
      <c r="I16" s="169">
        <v>2017</v>
      </c>
      <c r="J16" s="175">
        <v>2018</v>
      </c>
      <c r="K16" s="167" t="s">
        <v>121</v>
      </c>
      <c r="L16" s="167">
        <v>2020</v>
      </c>
      <c r="M16" s="167">
        <v>2021</v>
      </c>
      <c r="N16" s="167"/>
      <c r="O16" s="167"/>
      <c r="P16" s="167"/>
    </row>
    <row r="17" spans="3:22" ht="18" customHeight="1">
      <c r="C17" s="29" t="s">
        <v>0</v>
      </c>
      <c r="D17" s="176"/>
      <c r="E17" s="176"/>
      <c r="F17" s="170"/>
      <c r="G17" s="176"/>
      <c r="H17" s="176"/>
      <c r="I17" s="170"/>
      <c r="J17" s="176"/>
      <c r="K17" s="173"/>
      <c r="L17" s="173"/>
      <c r="M17" s="30" t="s">
        <v>126</v>
      </c>
      <c r="N17" s="93" t="s">
        <v>132</v>
      </c>
      <c r="O17" s="165" t="s">
        <v>134</v>
      </c>
      <c r="P17" s="165" t="s">
        <v>135</v>
      </c>
    </row>
    <row r="18" spans="3:22" ht="18.75">
      <c r="C18" s="27" t="s">
        <v>122</v>
      </c>
      <c r="D18" s="61" t="s">
        <v>13</v>
      </c>
      <c r="E18" s="61" t="s">
        <v>13</v>
      </c>
      <c r="F18" s="62" t="s">
        <v>13</v>
      </c>
      <c r="G18" s="62" t="s">
        <v>13</v>
      </c>
      <c r="H18" s="62" t="s">
        <v>13</v>
      </c>
      <c r="I18" s="62" t="s">
        <v>13</v>
      </c>
      <c r="J18" s="62" t="s">
        <v>13</v>
      </c>
      <c r="K18" s="63" t="s">
        <v>13</v>
      </c>
      <c r="L18" s="63">
        <v>2806.1337090300003</v>
      </c>
      <c r="M18" s="63">
        <v>2806.6234970599999</v>
      </c>
      <c r="N18" s="95" t="s">
        <v>13</v>
      </c>
      <c r="O18" s="95" t="s">
        <v>13</v>
      </c>
      <c r="P18" s="95" t="s">
        <v>13</v>
      </c>
    </row>
    <row r="19" spans="3:22" ht="17.25">
      <c r="C19" s="27" t="s">
        <v>86</v>
      </c>
      <c r="D19" s="31">
        <v>2703.6705874600002</v>
      </c>
      <c r="E19" s="31">
        <v>3431.5533580400001</v>
      </c>
      <c r="F19" s="61">
        <v>3766.5581434299997</v>
      </c>
      <c r="G19" s="61">
        <v>3975.3301984299997</v>
      </c>
      <c r="H19" s="61">
        <v>4099.8788805100003</v>
      </c>
      <c r="I19" s="61">
        <v>4695.0982271700004</v>
      </c>
      <c r="J19" s="61">
        <v>4404.1822172100001</v>
      </c>
      <c r="K19" s="64">
        <v>3653.3531330199999</v>
      </c>
      <c r="L19" s="64">
        <v>2431.35302508</v>
      </c>
      <c r="M19" s="64">
        <v>2314.3020776100002</v>
      </c>
      <c r="N19" s="94">
        <v>2469.5172689400001</v>
      </c>
      <c r="O19" s="94">
        <v>2458.1661319999998</v>
      </c>
      <c r="P19" s="94">
        <v>2449.1280620799998</v>
      </c>
    </row>
    <row r="20" spans="3:22" ht="17.25">
      <c r="C20" s="27" t="s">
        <v>16</v>
      </c>
      <c r="D20" s="31">
        <v>1029.31010982</v>
      </c>
      <c r="E20" s="31">
        <v>1233.24813722</v>
      </c>
      <c r="F20" s="61">
        <v>1356.2122205599999</v>
      </c>
      <c r="G20" s="61">
        <v>1344.0345049800001</v>
      </c>
      <c r="H20" s="61">
        <v>1529.2919915099999</v>
      </c>
      <c r="I20" s="61">
        <v>1729.1738324</v>
      </c>
      <c r="J20" s="61">
        <v>1649.914264</v>
      </c>
      <c r="K20" s="64">
        <v>1148.61988935</v>
      </c>
      <c r="L20" s="64">
        <v>578.54759686</v>
      </c>
      <c r="M20" s="64">
        <v>555.48016238000002</v>
      </c>
      <c r="N20" s="94">
        <v>585.7871016900001</v>
      </c>
      <c r="O20" s="94">
        <v>574.89922075999993</v>
      </c>
      <c r="P20" s="94">
        <v>590.23160625000003</v>
      </c>
    </row>
    <row r="21" spans="3:22" ht="17.25">
      <c r="C21" s="71" t="s">
        <v>72</v>
      </c>
      <c r="D21" s="31"/>
      <c r="E21" s="31"/>
      <c r="F21" s="61"/>
      <c r="G21" s="61"/>
      <c r="H21" s="61"/>
      <c r="I21" s="61"/>
      <c r="J21" s="61" t="s">
        <v>13</v>
      </c>
      <c r="K21" s="64">
        <v>619.96095702999992</v>
      </c>
      <c r="L21" s="64">
        <v>416.61481697000005</v>
      </c>
      <c r="M21" s="64">
        <v>412.50132008999998</v>
      </c>
      <c r="N21" s="94">
        <v>439.61591157999999</v>
      </c>
      <c r="O21" s="94">
        <v>440.72887012000001</v>
      </c>
      <c r="P21" s="94">
        <v>439.52341945000001</v>
      </c>
    </row>
    <row r="22" spans="3:22" ht="17.25">
      <c r="C22" s="27" t="s">
        <v>15</v>
      </c>
      <c r="D22" s="31">
        <v>1198.96313672</v>
      </c>
      <c r="E22" s="31">
        <v>1453.6629211400002</v>
      </c>
      <c r="F22" s="61">
        <v>1609.6088363800002</v>
      </c>
      <c r="G22" s="61">
        <v>1628.6883837400001</v>
      </c>
      <c r="H22" s="61">
        <v>1788.70084632</v>
      </c>
      <c r="I22" s="61">
        <v>1993.5331651099998</v>
      </c>
      <c r="J22" s="61">
        <v>1918.3651783599998</v>
      </c>
      <c r="K22" s="64">
        <v>1415.47158898</v>
      </c>
      <c r="L22" s="64">
        <v>925.68148957000005</v>
      </c>
      <c r="M22" s="64">
        <v>884.81943102000002</v>
      </c>
      <c r="N22" s="94">
        <v>958.19003714999997</v>
      </c>
      <c r="O22" s="94">
        <v>950.86792401000002</v>
      </c>
      <c r="P22" s="94">
        <v>951.46869371000003</v>
      </c>
    </row>
    <row r="23" spans="3:22" ht="17.25">
      <c r="C23" s="71" t="s">
        <v>73</v>
      </c>
      <c r="D23" s="31"/>
      <c r="E23" s="31"/>
      <c r="F23" s="61"/>
      <c r="G23" s="61"/>
      <c r="H23" s="61"/>
      <c r="I23" s="61"/>
      <c r="J23" s="61" t="s">
        <v>13</v>
      </c>
      <c r="K23" s="64">
        <v>845.68407659000002</v>
      </c>
      <c r="L23" s="64">
        <v>577.54054965</v>
      </c>
      <c r="M23" s="64">
        <v>572.16182366999999</v>
      </c>
      <c r="N23" s="94">
        <v>589.36857752000003</v>
      </c>
      <c r="O23" s="94">
        <v>586.79682247000005</v>
      </c>
      <c r="P23" s="94">
        <v>582.44696279999994</v>
      </c>
    </row>
    <row r="24" spans="3:22" ht="18" customHeight="1">
      <c r="C24" s="27" t="s">
        <v>14</v>
      </c>
      <c r="D24" s="56">
        <v>951.31043133000003</v>
      </c>
      <c r="E24" s="31">
        <v>1216.6500890699999</v>
      </c>
      <c r="F24" s="61">
        <v>1211.32020272</v>
      </c>
      <c r="G24" s="61">
        <v>1164.15237269</v>
      </c>
      <c r="H24" s="56">
        <v>1444.20309303</v>
      </c>
      <c r="I24" s="56">
        <v>1593.1465414900001</v>
      </c>
      <c r="J24" s="56">
        <v>1690.7878587800001</v>
      </c>
      <c r="K24" s="65">
        <v>3128.9944338</v>
      </c>
      <c r="L24" s="65">
        <v>2420.9562849600002</v>
      </c>
      <c r="M24" s="65">
        <v>2534.2276738299997</v>
      </c>
      <c r="N24" s="96">
        <v>2344.0050193899997</v>
      </c>
      <c r="O24" s="96">
        <v>2319.9339728800001</v>
      </c>
      <c r="P24" s="96">
        <v>2439.98451441</v>
      </c>
    </row>
    <row r="25" spans="3:22" ht="15" customHeight="1">
      <c r="C25" s="66" t="s">
        <v>12</v>
      </c>
      <c r="D25" s="35">
        <v>5883.2542653299997</v>
      </c>
      <c r="E25" s="67">
        <v>7335.1145054700009</v>
      </c>
      <c r="F25" s="67">
        <v>7943.6994030899987</v>
      </c>
      <c r="G25" s="67">
        <v>8112.2054598399991</v>
      </c>
      <c r="H25" s="35">
        <v>8862.074811370001</v>
      </c>
      <c r="I25" s="35">
        <v>10010.951766169999</v>
      </c>
      <c r="J25" s="35">
        <v>9663.2495183499996</v>
      </c>
      <c r="K25" s="68">
        <v>10812.08407877</v>
      </c>
      <c r="L25" s="68">
        <v>10156.82747212</v>
      </c>
      <c r="M25" s="68">
        <v>10080.115985659999</v>
      </c>
      <c r="N25" s="97">
        <v>7386.48391627</v>
      </c>
      <c r="O25" s="97">
        <v>7331.3929422399997</v>
      </c>
      <c r="P25" s="97">
        <v>7452.7832586999984</v>
      </c>
    </row>
    <row r="26" spans="3:22" ht="15" customHeight="1">
      <c r="C26" s="178" t="s">
        <v>120</v>
      </c>
      <c r="D26" s="178" t="s">
        <v>100</v>
      </c>
      <c r="E26" s="178" t="s">
        <v>100</v>
      </c>
      <c r="F26" s="178" t="s">
        <v>100</v>
      </c>
      <c r="G26" s="178" t="s">
        <v>100</v>
      </c>
      <c r="H26" s="178" t="s">
        <v>100</v>
      </c>
      <c r="I26" s="178" t="s">
        <v>100</v>
      </c>
      <c r="J26" s="131"/>
      <c r="K26" s="131"/>
      <c r="L26" s="131"/>
      <c r="M26" s="131"/>
      <c r="N26" s="131"/>
      <c r="O26" s="26"/>
      <c r="P26" s="26"/>
      <c r="Q26" s="26"/>
      <c r="S26" s="131"/>
      <c r="T26" s="131"/>
      <c r="U26" s="131"/>
      <c r="V26" s="39"/>
    </row>
    <row r="27" spans="3:22" ht="15" customHeight="1">
      <c r="C27" s="178" t="s">
        <v>127</v>
      </c>
      <c r="D27" s="178"/>
      <c r="E27" s="178"/>
      <c r="F27" s="178"/>
      <c r="G27" s="178"/>
      <c r="H27" s="178"/>
      <c r="I27" s="178"/>
      <c r="J27" s="178"/>
      <c r="K27" s="178"/>
      <c r="L27" s="178"/>
      <c r="O27" s="26"/>
      <c r="P27" s="26"/>
      <c r="Q27" s="26"/>
      <c r="R27" s="26"/>
    </row>
    <row r="28" spans="3:22" ht="15" customHeight="1">
      <c r="J28" s="103"/>
      <c r="O28" s="26"/>
      <c r="P28" s="26"/>
      <c r="Q28" s="26"/>
      <c r="R28" s="26"/>
    </row>
    <row r="29" spans="3:22">
      <c r="C29" s="114"/>
      <c r="D29" s="114"/>
      <c r="E29" s="114"/>
      <c r="F29" s="114"/>
      <c r="G29" s="114"/>
      <c r="H29" s="114"/>
      <c r="I29" s="114"/>
      <c r="J29" s="114"/>
      <c r="K29" s="114"/>
      <c r="L29" s="114"/>
      <c r="M29" s="114"/>
      <c r="N29" s="114"/>
      <c r="O29" s="26"/>
      <c r="P29" s="26"/>
      <c r="Q29" s="26"/>
      <c r="S29" s="114"/>
      <c r="T29" s="114"/>
      <c r="U29" s="114"/>
    </row>
    <row r="30" spans="3:22">
      <c r="H30" s="27"/>
      <c r="I30" s="37"/>
      <c r="J30" s="36"/>
      <c r="K30" s="37"/>
      <c r="L30" s="38"/>
      <c r="M30" s="26"/>
      <c r="N30" s="26"/>
      <c r="O30" s="26"/>
      <c r="P30" s="26"/>
      <c r="Q30" s="26"/>
      <c r="S30" s="26"/>
    </row>
    <row r="31" spans="3:22" ht="17.25" customHeight="1">
      <c r="C31" s="69" t="s">
        <v>70</v>
      </c>
      <c r="D31" s="177">
        <v>2012</v>
      </c>
      <c r="E31" s="175">
        <v>2013</v>
      </c>
      <c r="F31" s="175">
        <v>2014</v>
      </c>
      <c r="G31" s="177">
        <v>2015</v>
      </c>
      <c r="H31" s="177">
        <v>2016</v>
      </c>
      <c r="I31" s="169">
        <v>2017</v>
      </c>
      <c r="J31" s="175">
        <v>2018</v>
      </c>
      <c r="K31" s="166">
        <v>2019</v>
      </c>
      <c r="L31" s="175">
        <v>2020</v>
      </c>
      <c r="M31" s="166">
        <v>2021</v>
      </c>
      <c r="N31" s="166"/>
      <c r="O31" s="166"/>
      <c r="P31" s="166"/>
      <c r="Q31" s="26"/>
    </row>
    <row r="32" spans="3:22" ht="15" customHeight="1">
      <c r="C32" s="70" t="s">
        <v>0</v>
      </c>
      <c r="D32" s="176"/>
      <c r="E32" s="176"/>
      <c r="F32" s="176"/>
      <c r="G32" s="176"/>
      <c r="H32" s="176"/>
      <c r="I32" s="170"/>
      <c r="J32" s="176"/>
      <c r="K32" s="174"/>
      <c r="L32" s="176"/>
      <c r="M32" s="165" t="s">
        <v>126</v>
      </c>
      <c r="N32" s="165" t="s">
        <v>132</v>
      </c>
      <c r="O32" s="165" t="s">
        <v>134</v>
      </c>
      <c r="P32" s="165" t="s">
        <v>135</v>
      </c>
      <c r="Q32" s="26"/>
    </row>
    <row r="33" spans="3:40" ht="18.75">
      <c r="C33" s="117" t="s">
        <v>118</v>
      </c>
      <c r="D33" s="115" t="s">
        <v>13</v>
      </c>
      <c r="E33" s="115" t="s">
        <v>13</v>
      </c>
      <c r="F33" s="115" t="s">
        <v>13</v>
      </c>
      <c r="G33" s="115" t="s">
        <v>13</v>
      </c>
      <c r="H33" s="115" t="s">
        <v>13</v>
      </c>
      <c r="I33" s="115" t="s">
        <v>13</v>
      </c>
      <c r="J33" s="115" t="s">
        <v>13</v>
      </c>
      <c r="K33" s="115" t="s">
        <v>13</v>
      </c>
      <c r="L33" s="115">
        <v>2806.0543517800002</v>
      </c>
      <c r="M33" s="115">
        <v>2806.6234970599999</v>
      </c>
      <c r="N33" s="115" t="s">
        <v>13</v>
      </c>
      <c r="O33" s="115" t="s">
        <v>13</v>
      </c>
      <c r="P33" s="115" t="s">
        <v>13</v>
      </c>
      <c r="Q33" s="26"/>
    </row>
    <row r="34" spans="3:40" ht="18.75">
      <c r="C34" s="116" t="s">
        <v>116</v>
      </c>
      <c r="D34" s="115">
        <v>3713.5393077399999</v>
      </c>
      <c r="E34" s="115">
        <v>4654.0007530000003</v>
      </c>
      <c r="F34" s="115">
        <v>5122.4048161399996</v>
      </c>
      <c r="G34" s="115">
        <v>5295.1035493299996</v>
      </c>
      <c r="H34" s="115">
        <v>5624.08901565</v>
      </c>
      <c r="I34" s="115">
        <v>6422.4330662900002</v>
      </c>
      <c r="J34" s="115">
        <v>6035.0014981899994</v>
      </c>
      <c r="K34" s="115">
        <v>5613.994199530026</v>
      </c>
      <c r="L34" s="115">
        <v>3563.1746938974848</v>
      </c>
      <c r="M34" s="115">
        <v>3410.3799532939483</v>
      </c>
      <c r="N34" s="115">
        <v>3657.020032478119</v>
      </c>
      <c r="O34" s="115">
        <v>3632.7218330721621</v>
      </c>
      <c r="P34" s="115">
        <v>3645.9260194431404</v>
      </c>
      <c r="Q34" s="26"/>
    </row>
    <row r="35" spans="3:40" ht="18.75">
      <c r="C35" s="116" t="s">
        <v>117</v>
      </c>
      <c r="D35" s="115">
        <v>37.106765679999988</v>
      </c>
      <c r="E35" s="115">
        <v>25.139040820000321</v>
      </c>
      <c r="F35" s="115">
        <v>13.896046049999455</v>
      </c>
      <c r="G35" s="115">
        <v>39.973368659999807</v>
      </c>
      <c r="H35" s="115">
        <v>22.162800230000411</v>
      </c>
      <c r="I35" s="115">
        <v>24.962499139999881</v>
      </c>
      <c r="J35" s="115">
        <v>37.336881380000158</v>
      </c>
      <c r="K35" s="115">
        <v>-19.601372927668532</v>
      </c>
      <c r="L35" s="115">
        <v>-12.182137348610622</v>
      </c>
      <c r="M35" s="115">
        <v>-16.250783254902782</v>
      </c>
      <c r="N35" s="115">
        <v>-41.364319469175506</v>
      </c>
      <c r="O35" s="115">
        <v>-36.287176271180392</v>
      </c>
      <c r="P35" s="115">
        <v>-47.825960873092534</v>
      </c>
      <c r="Q35" s="26"/>
    </row>
    <row r="36" spans="3:40" ht="17.25">
      <c r="C36" s="116" t="s">
        <v>15</v>
      </c>
      <c r="D36" s="115">
        <v>1186.7403704200001</v>
      </c>
      <c r="E36" s="115">
        <v>1444.14885284</v>
      </c>
      <c r="F36" s="115">
        <v>1600.48293964</v>
      </c>
      <c r="G36" s="115">
        <v>1616.8627008200001</v>
      </c>
      <c r="H36" s="115">
        <v>1777.8906677300001</v>
      </c>
      <c r="I36" s="115">
        <v>1978.3346126900001</v>
      </c>
      <c r="J36" s="115">
        <v>1906.9168241299999</v>
      </c>
      <c r="K36" s="115">
        <v>2101.7533044976431</v>
      </c>
      <c r="L36" s="115">
        <v>1390.9112594811254</v>
      </c>
      <c r="M36" s="115">
        <v>1354.5025498909554</v>
      </c>
      <c r="N36" s="115">
        <v>1440.1494194710576</v>
      </c>
      <c r="O36" s="115">
        <v>1426.8161207290193</v>
      </c>
      <c r="P36" s="115">
        <v>1426.4880447899523</v>
      </c>
      <c r="Q36" s="26"/>
    </row>
    <row r="37" spans="3:40" ht="17.25">
      <c r="C37" s="116" t="s">
        <v>14</v>
      </c>
      <c r="D37" s="96">
        <v>945.8678214900001</v>
      </c>
      <c r="E37" s="96">
        <v>1211.82585881</v>
      </c>
      <c r="F37" s="96">
        <v>1206.9156012599999</v>
      </c>
      <c r="G37" s="96">
        <v>1160.26584103</v>
      </c>
      <c r="H37" s="96">
        <v>1437.9323277600001</v>
      </c>
      <c r="I37" s="96">
        <v>1585.22158805</v>
      </c>
      <c r="J37" s="96">
        <v>1683.99431465</v>
      </c>
      <c r="K37" s="96">
        <v>3115.9379476700001</v>
      </c>
      <c r="L37" s="96">
        <v>2408.8693043100002</v>
      </c>
      <c r="M37" s="96">
        <v>2524.8607686699997</v>
      </c>
      <c r="N37" s="96">
        <v>2330.6787837900001</v>
      </c>
      <c r="O37" s="96">
        <v>2308.1421647100001</v>
      </c>
      <c r="P37" s="96">
        <v>2428.1951553399999</v>
      </c>
      <c r="Q37" s="26"/>
    </row>
    <row r="38" spans="3:40" ht="15" customHeight="1">
      <c r="C38" s="118" t="s">
        <v>12</v>
      </c>
      <c r="D38" s="119">
        <v>5883.2542653300006</v>
      </c>
      <c r="E38" s="119">
        <v>7335.1145054700009</v>
      </c>
      <c r="F38" s="119">
        <v>7943.6994030899987</v>
      </c>
      <c r="G38" s="119">
        <v>8112.20545984</v>
      </c>
      <c r="H38" s="119">
        <v>8862.074811370001</v>
      </c>
      <c r="I38" s="119">
        <v>10010.951766170001</v>
      </c>
      <c r="J38" s="119">
        <v>9663.2495183499996</v>
      </c>
      <c r="K38" s="119">
        <v>10812.08407877</v>
      </c>
      <c r="L38" s="119">
        <v>10156.827472119998</v>
      </c>
      <c r="M38" s="119">
        <v>10080.115985660002</v>
      </c>
      <c r="N38" s="119">
        <v>7386.4839162700009</v>
      </c>
      <c r="O38" s="119">
        <v>7331.3929422400015</v>
      </c>
      <c r="P38" s="119">
        <v>7452.7832586999994</v>
      </c>
      <c r="Q38" s="26"/>
    </row>
    <row r="39" spans="3:40" ht="20.25" customHeight="1">
      <c r="C39" s="178" t="s">
        <v>54</v>
      </c>
      <c r="D39" s="178"/>
      <c r="E39" s="178"/>
      <c r="F39" s="178"/>
      <c r="G39" s="178"/>
      <c r="H39" s="178"/>
      <c r="I39" s="178"/>
      <c r="J39" s="178"/>
      <c r="K39" s="178"/>
      <c r="L39" s="178"/>
      <c r="M39" s="178"/>
      <c r="N39" s="178"/>
      <c r="O39" s="178"/>
      <c r="P39" s="178"/>
      <c r="Q39" s="178"/>
      <c r="R39" s="178"/>
      <c r="S39" s="178"/>
      <c r="T39" s="178"/>
      <c r="U39" s="178"/>
      <c r="V39" s="35"/>
    </row>
    <row r="40" spans="3:40" ht="20.25" customHeight="1">
      <c r="C40" s="25" t="s">
        <v>114</v>
      </c>
      <c r="D40" s="129"/>
      <c r="E40" s="129"/>
      <c r="F40" s="129"/>
      <c r="G40" s="129"/>
      <c r="H40" s="129"/>
      <c r="I40" s="129"/>
      <c r="J40" s="129"/>
      <c r="K40" s="129"/>
      <c r="L40" s="129"/>
      <c r="M40" s="129"/>
      <c r="N40" s="129"/>
      <c r="O40" s="129"/>
      <c r="P40" s="159"/>
      <c r="Q40" s="161"/>
      <c r="R40" s="148"/>
      <c r="S40" s="129"/>
      <c r="T40" s="129"/>
      <c r="U40" s="129"/>
      <c r="V40" s="35"/>
    </row>
    <row r="41" spans="3:40" ht="15" customHeight="1">
      <c r="C41" s="25" t="s">
        <v>119</v>
      </c>
    </row>
    <row r="42" spans="3:40">
      <c r="C42" s="25" t="s">
        <v>115</v>
      </c>
      <c r="I42" s="40"/>
    </row>
    <row r="43" spans="3:40">
      <c r="AF43" s="40"/>
      <c r="AH43" s="26"/>
      <c r="AI43" s="26"/>
      <c r="AJ43" s="26"/>
      <c r="AK43" s="26"/>
      <c r="AL43" s="26"/>
      <c r="AM43" s="26"/>
      <c r="AN43" s="26"/>
    </row>
    <row r="44" spans="3:40">
      <c r="AF44" s="40"/>
      <c r="AH44" s="26"/>
      <c r="AI44" s="26"/>
      <c r="AJ44" s="26"/>
      <c r="AK44" s="26"/>
      <c r="AL44" s="26"/>
      <c r="AM44" s="26"/>
      <c r="AN44" s="26"/>
    </row>
    <row r="45" spans="3:40">
      <c r="C45" s="3" t="s">
        <v>66</v>
      </c>
      <c r="D45" s="1"/>
      <c r="E45" s="1"/>
      <c r="F45" s="1"/>
      <c r="G45" s="1"/>
      <c r="H45" s="1"/>
      <c r="I45" s="1"/>
      <c r="J45" s="1"/>
      <c r="K45" s="1"/>
      <c r="AF45" s="40"/>
      <c r="AH45" s="26"/>
      <c r="AI45" s="26"/>
      <c r="AJ45" s="26"/>
      <c r="AK45" s="26"/>
      <c r="AL45" s="26"/>
      <c r="AM45" s="26"/>
      <c r="AN45" s="26"/>
    </row>
    <row r="46" spans="3:40">
      <c r="C46" s="22" t="s">
        <v>0</v>
      </c>
      <c r="D46" s="1"/>
      <c r="E46" s="1"/>
      <c r="F46" s="1"/>
      <c r="G46" s="1"/>
      <c r="H46" s="1"/>
      <c r="I46" s="1"/>
      <c r="J46" s="43"/>
      <c r="K46" s="1"/>
      <c r="AF46" s="40"/>
      <c r="AH46" s="26"/>
      <c r="AI46" s="34" t="s">
        <v>10</v>
      </c>
      <c r="AJ46" s="26"/>
      <c r="AK46" s="26"/>
      <c r="AL46" s="26"/>
      <c r="AM46" s="26"/>
      <c r="AN46" s="26"/>
    </row>
    <row r="47" spans="3:40">
      <c r="C47" s="1"/>
      <c r="D47" s="1"/>
      <c r="E47" s="1"/>
      <c r="F47" s="1"/>
      <c r="G47" s="1"/>
      <c r="H47" s="1"/>
      <c r="I47" s="1"/>
      <c r="J47" s="43"/>
      <c r="K47" s="43"/>
      <c r="AF47" s="40"/>
      <c r="AH47" s="26"/>
      <c r="AI47" s="26" t="s">
        <v>9</v>
      </c>
      <c r="AJ47" s="26" t="s">
        <v>8</v>
      </c>
      <c r="AK47" s="26" t="s">
        <v>7</v>
      </c>
      <c r="AL47" s="26"/>
      <c r="AM47" s="26"/>
      <c r="AN47" s="26"/>
    </row>
    <row r="48" spans="3:40">
      <c r="C48" s="1"/>
      <c r="D48" s="1"/>
      <c r="E48" s="1"/>
      <c r="F48" s="1"/>
      <c r="G48" s="1"/>
      <c r="H48" s="1"/>
      <c r="I48" s="1"/>
      <c r="J48" s="43"/>
      <c r="K48" s="43"/>
      <c r="AH48" s="26"/>
      <c r="AI48" s="41"/>
      <c r="AJ48" s="41"/>
      <c r="AK48" s="26"/>
      <c r="AL48" s="26"/>
      <c r="AM48" s="26"/>
      <c r="AN48" s="26"/>
    </row>
    <row r="49" spans="3:40">
      <c r="C49" s="1"/>
      <c r="D49" s="1"/>
      <c r="E49" s="1"/>
      <c r="F49" s="1"/>
      <c r="G49" s="1"/>
      <c r="H49" s="1"/>
      <c r="I49" s="1"/>
      <c r="J49" s="43"/>
      <c r="K49" s="43"/>
      <c r="AH49" s="26"/>
      <c r="AI49" s="41">
        <v>3867.2887077099995</v>
      </c>
      <c r="AJ49" s="41">
        <v>0</v>
      </c>
      <c r="AK49" s="41">
        <v>3867.2887077099995</v>
      </c>
      <c r="AL49" s="26" t="s">
        <v>6</v>
      </c>
      <c r="AM49" s="26"/>
      <c r="AN49" s="26"/>
    </row>
    <row r="50" spans="3:40">
      <c r="C50" s="1"/>
      <c r="D50" s="1"/>
      <c r="E50" s="1"/>
      <c r="F50" s="1"/>
      <c r="G50" s="1"/>
      <c r="H50" s="1"/>
      <c r="I50" s="1"/>
      <c r="J50" s="43"/>
      <c r="K50" s="43"/>
      <c r="AH50" s="26"/>
      <c r="AI50" s="41">
        <v>3867.2887077099995</v>
      </c>
      <c r="AJ50" s="41">
        <v>0</v>
      </c>
      <c r="AK50" s="41">
        <v>0</v>
      </c>
      <c r="AL50" s="26" t="s">
        <v>5</v>
      </c>
      <c r="AM50" s="26"/>
      <c r="AN50" s="26"/>
    </row>
    <row r="51" spans="3:40">
      <c r="C51" s="1"/>
      <c r="D51" s="1"/>
      <c r="E51" s="1"/>
      <c r="F51" s="1"/>
      <c r="G51" s="1"/>
      <c r="H51" s="1"/>
      <c r="I51" s="1"/>
      <c r="J51" s="43"/>
      <c r="K51" s="43"/>
      <c r="AH51" s="26"/>
      <c r="AI51" s="41">
        <v>3867.2887077099995</v>
      </c>
      <c r="AJ51" s="41">
        <v>347.73471604399998</v>
      </c>
      <c r="AK51" s="41">
        <v>347.73471604399998</v>
      </c>
      <c r="AL51" s="26" t="s">
        <v>4</v>
      </c>
      <c r="AM51" s="26"/>
      <c r="AN51" s="26"/>
    </row>
    <row r="52" spans="3:40">
      <c r="C52" s="1"/>
      <c r="D52" s="1"/>
      <c r="E52" s="1"/>
      <c r="F52" s="1"/>
      <c r="G52" s="1"/>
      <c r="H52" s="1"/>
      <c r="I52" s="1"/>
      <c r="J52" s="43"/>
      <c r="K52" s="43"/>
      <c r="AH52" s="26"/>
      <c r="AI52" s="41">
        <v>4215.0234237539999</v>
      </c>
      <c r="AJ52" s="41">
        <v>251.39094305600065</v>
      </c>
      <c r="AK52" s="41">
        <v>251.39094305600065</v>
      </c>
      <c r="AL52" s="26" t="s">
        <v>3</v>
      </c>
      <c r="AM52" s="26"/>
      <c r="AN52" s="26"/>
    </row>
    <row r="53" spans="3:40">
      <c r="C53" s="1"/>
      <c r="D53" s="1"/>
      <c r="E53" s="1"/>
      <c r="F53" s="1"/>
      <c r="G53" s="1"/>
      <c r="H53" s="1"/>
      <c r="I53" s="1"/>
      <c r="J53" s="43"/>
      <c r="K53" s="43"/>
      <c r="AH53" s="26"/>
      <c r="AI53" s="41">
        <v>4464.6957825500003</v>
      </c>
      <c r="AJ53" s="41">
        <v>1.7185842599999999</v>
      </c>
      <c r="AK53" s="41">
        <v>-1.7185842599999999</v>
      </c>
      <c r="AL53" s="26" t="s">
        <v>2</v>
      </c>
      <c r="AM53" s="26"/>
      <c r="AN53" s="26"/>
    </row>
    <row r="54" spans="3:40">
      <c r="C54" s="1"/>
      <c r="D54" s="1"/>
      <c r="E54" s="1"/>
      <c r="F54" s="1"/>
      <c r="G54" s="1"/>
      <c r="H54" s="1"/>
      <c r="I54" s="1"/>
      <c r="J54" s="1"/>
      <c r="K54" s="1"/>
      <c r="AH54" s="26"/>
      <c r="AI54" s="41">
        <v>4464.6957825500003</v>
      </c>
      <c r="AJ54" s="41"/>
      <c r="AK54" s="41">
        <v>4464.6957825500003</v>
      </c>
      <c r="AL54" s="26" t="s">
        <v>1</v>
      </c>
      <c r="AM54" s="26"/>
      <c r="AN54" s="26"/>
    </row>
    <row r="55" spans="3:40">
      <c r="C55" s="1"/>
      <c r="D55" s="1"/>
      <c r="E55" s="1"/>
      <c r="F55" s="1"/>
      <c r="G55" s="1"/>
      <c r="H55" s="1"/>
      <c r="I55" s="1"/>
      <c r="J55" s="1"/>
      <c r="K55" s="1"/>
      <c r="AH55" s="26"/>
      <c r="AI55" s="26"/>
      <c r="AJ55" s="26"/>
      <c r="AK55" s="26"/>
      <c r="AL55" s="26"/>
      <c r="AM55" s="26"/>
      <c r="AN55" s="26"/>
    </row>
    <row r="56" spans="3:40">
      <c r="C56" s="1"/>
      <c r="D56" s="1"/>
      <c r="E56" s="1"/>
      <c r="F56" s="1"/>
      <c r="G56" s="1"/>
      <c r="H56" s="1"/>
      <c r="I56" s="1"/>
      <c r="J56" s="1"/>
      <c r="K56" s="1"/>
      <c r="AH56" s="26"/>
      <c r="AI56" s="26"/>
      <c r="AJ56" s="26"/>
      <c r="AK56" s="26"/>
      <c r="AL56" s="26"/>
      <c r="AM56" s="26"/>
      <c r="AN56" s="26"/>
    </row>
    <row r="57" spans="3:40">
      <c r="C57" s="1"/>
      <c r="D57" s="1"/>
      <c r="E57" s="1"/>
      <c r="F57" s="1"/>
      <c r="G57" s="1"/>
      <c r="H57" s="1"/>
      <c r="I57" s="1"/>
      <c r="J57" s="1"/>
      <c r="K57" s="1"/>
    </row>
    <row r="58" spans="3:40">
      <c r="C58" s="1"/>
      <c r="D58" s="1"/>
      <c r="E58" s="1"/>
      <c r="F58" s="1"/>
      <c r="G58" s="1"/>
      <c r="H58" s="1"/>
      <c r="I58" s="1"/>
      <c r="J58" s="1"/>
      <c r="K58" s="1"/>
    </row>
    <row r="59" spans="3:40">
      <c r="C59" s="1"/>
      <c r="D59" s="1"/>
      <c r="E59" s="1"/>
      <c r="F59" s="1"/>
      <c r="G59" s="1"/>
      <c r="H59" s="1"/>
      <c r="I59" s="1"/>
      <c r="J59" s="1"/>
      <c r="K59" s="1"/>
    </row>
    <row r="60" spans="3:40">
      <c r="C60" s="1"/>
      <c r="D60" s="1"/>
      <c r="E60" s="1"/>
      <c r="F60" s="1"/>
      <c r="G60" s="1"/>
      <c r="H60" s="1"/>
      <c r="I60" s="1"/>
      <c r="J60" s="1"/>
      <c r="K60" s="1"/>
    </row>
    <row r="61" spans="3:40">
      <c r="C61" s="1"/>
      <c r="D61" s="1"/>
      <c r="E61" s="1"/>
      <c r="F61" s="1"/>
      <c r="G61" s="1"/>
      <c r="H61" s="1"/>
      <c r="I61" s="1"/>
      <c r="J61" s="1"/>
      <c r="K61" s="1"/>
    </row>
    <row r="62" spans="3:40">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c r="AD62" s="27"/>
      <c r="AE62" s="27"/>
    </row>
    <row r="63" spans="3:40">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c r="AD63" s="27"/>
      <c r="AE63" s="27"/>
    </row>
    <row r="64" spans="3:40">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c r="AD64" s="27"/>
      <c r="AE64" s="27"/>
    </row>
    <row r="65" spans="3:31">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c r="AD65" s="27"/>
      <c r="AE65" s="27"/>
    </row>
    <row r="66" spans="3:31">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c r="AD66" s="27"/>
      <c r="AE66" s="27"/>
    </row>
    <row r="67" spans="3:31">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c r="AD67" s="27"/>
      <c r="AE67" s="27"/>
    </row>
    <row r="68" spans="3:31">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c r="AD68" s="27"/>
      <c r="AE68" s="27"/>
    </row>
    <row r="69" spans="3:31">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c r="AD69" s="27"/>
      <c r="AE69" s="27"/>
    </row>
    <row r="70" spans="3:31">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c r="AD70" s="27"/>
      <c r="AE70" s="27"/>
    </row>
    <row r="71" spans="3:31">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c r="AD71" s="27"/>
      <c r="AE71" s="27"/>
    </row>
    <row r="72" spans="3:31">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c r="AD72" s="27"/>
      <c r="AE72" s="27"/>
    </row>
    <row r="73" spans="3:31">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c r="AD73" s="27"/>
      <c r="AE73" s="27"/>
    </row>
    <row r="74" spans="3:31">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c r="AD74" s="27"/>
      <c r="AE74" s="27"/>
    </row>
    <row r="75" spans="3:31">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c r="AD75" s="27"/>
      <c r="AE75" s="27"/>
    </row>
    <row r="76" spans="3:31">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c r="AD76" s="27"/>
      <c r="AE76" s="27"/>
    </row>
    <row r="77" spans="3:31">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c r="AD77" s="27"/>
      <c r="AE77" s="27"/>
    </row>
    <row r="78" spans="3:31">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c r="AD78" s="27"/>
      <c r="AE78" s="27"/>
    </row>
    <row r="79" spans="3:31">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c r="AD79" s="27"/>
      <c r="AE79" s="27"/>
    </row>
    <row r="80" spans="3:31">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c r="AD80" s="27"/>
      <c r="AE80" s="27"/>
    </row>
    <row r="81" spans="3:31">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c r="AD81" s="27"/>
      <c r="AE81" s="27"/>
    </row>
    <row r="82" spans="3:31">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c r="AD82" s="27"/>
      <c r="AE82" s="27"/>
    </row>
    <row r="83" spans="3:31">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c r="AD83" s="27"/>
      <c r="AE83" s="27"/>
    </row>
  </sheetData>
  <mergeCells count="37">
    <mergeCell ref="C39:U39"/>
    <mergeCell ref="L16:L17"/>
    <mergeCell ref="L31:L32"/>
    <mergeCell ref="C27:L27"/>
    <mergeCell ref="G4:G5"/>
    <mergeCell ref="D4:D5"/>
    <mergeCell ref="K4:K5"/>
    <mergeCell ref="J4:J5"/>
    <mergeCell ref="C14:AA14"/>
    <mergeCell ref="H31:H32"/>
    <mergeCell ref="D31:D32"/>
    <mergeCell ref="F31:F32"/>
    <mergeCell ref="G31:G32"/>
    <mergeCell ref="M4:P4"/>
    <mergeCell ref="M31:P31"/>
    <mergeCell ref="M16:P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C13:I13"/>
    <mergeCell ref="Q4:Q5"/>
    <mergeCell ref="L4:L5"/>
    <mergeCell ref="H16:H17"/>
    <mergeCell ref="C26:I26"/>
  </mergeCells>
  <conditionalFormatting sqref="C30:H30 L11:M11 D6:D8 D10:E11 G10:H11 Q11">
    <cfRule type="cellIs" dxfId="33" priority="149" operator="lessThan">
      <formula>0</formula>
    </cfRule>
  </conditionalFormatting>
  <conditionalFormatting sqref="K11">
    <cfRule type="cellIs" dxfId="32" priority="35" operator="lessThan">
      <formula>0</formula>
    </cfRule>
  </conditionalFormatting>
  <conditionalFormatting sqref="AA7:AA8">
    <cfRule type="cellIs" dxfId="31" priority="41" operator="lessThan">
      <formula>0</formula>
    </cfRule>
  </conditionalFormatting>
  <conditionalFormatting sqref="F10:F11">
    <cfRule type="cellIs" dxfId="30" priority="40" operator="lessThan">
      <formula>0</formula>
    </cfRule>
  </conditionalFormatting>
  <conditionalFormatting sqref="AA10:AA11">
    <cfRule type="cellIs" dxfId="29" priority="39" operator="lessThan">
      <formula>0</formula>
    </cfRule>
  </conditionalFormatting>
  <conditionalFormatting sqref="I10:J11 I8:J8">
    <cfRule type="cellIs" dxfId="28" priority="36" operator="lessThan">
      <formula>0</formula>
    </cfRule>
  </conditionalFormatting>
  <conditionalFormatting sqref="B8:B9">
    <cfRule type="cellIs" dxfId="27" priority="34" operator="lessThan">
      <formula>0</formula>
    </cfRule>
  </conditionalFormatting>
  <conditionalFormatting sqref="B7">
    <cfRule type="cellIs" dxfId="26" priority="33" operator="lessThan">
      <formula>0</formula>
    </cfRule>
  </conditionalFormatting>
  <conditionalFormatting sqref="B11">
    <cfRule type="cellIs" dxfId="25" priority="32" operator="lessThan">
      <formula>0</formula>
    </cfRule>
  </conditionalFormatting>
  <conditionalFormatting sqref="B10">
    <cfRule type="cellIs" dxfId="24" priority="31" operator="lessThan">
      <formula>0</formula>
    </cfRule>
  </conditionalFormatting>
  <conditionalFormatting sqref="T11">
    <cfRule type="cellIs" dxfId="23" priority="12" operator="lessThan">
      <formula>0</formula>
    </cfRule>
  </conditionalFormatting>
  <conditionalFormatting sqref="U11">
    <cfRule type="cellIs" dxfId="22" priority="11" operator="lessThan">
      <formula>0</formula>
    </cfRule>
  </conditionalFormatting>
  <conditionalFormatting sqref="Q11">
    <cfRule type="cellIs" dxfId="21" priority="9" operator="lessThan">
      <formula>0</formula>
    </cfRule>
  </conditionalFormatting>
  <conditionalFormatting sqref="O10:P10">
    <cfRule type="cellIs" dxfId="20" priority="8" operator="lessThan">
      <formula>0</formula>
    </cfRule>
  </conditionalFormatting>
  <conditionalFormatting sqref="O11:P11">
    <cfRule type="cellIs" dxfId="19" priority="7" operator="lessThan">
      <formula>0</formula>
    </cfRule>
  </conditionalFormatting>
  <conditionalFormatting sqref="O11:P11">
    <cfRule type="cellIs" dxfId="18" priority="6" operator="lessThan">
      <formula>0</formula>
    </cfRule>
  </conditionalFormatting>
  <conditionalFormatting sqref="O8:P8">
    <cfRule type="cellIs" dxfId="17" priority="5" operator="lessThan">
      <formula>0</formula>
    </cfRule>
  </conditionalFormatting>
  <conditionalFormatting sqref="O8:P8">
    <cfRule type="cellIs" dxfId="16" priority="4" operator="lessThan">
      <formula>0</formula>
    </cfRule>
  </conditionalFormatting>
  <conditionalFormatting sqref="N11">
    <cfRule type="cellIs" dxfId="15" priority="3" operator="lessThan">
      <formula>0</formula>
    </cfRule>
  </conditionalFormatting>
  <conditionalFormatting sqref="N11">
    <cfRule type="cellIs" dxfId="14" priority="2" operator="lessThan">
      <formula>0</formula>
    </cfRule>
  </conditionalFormatting>
  <conditionalFormatting sqref="N8">
    <cfRule type="cellIs" dxfId="1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G182" sqref="G18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80" t="s">
        <v>19</v>
      </c>
      <c r="C1" s="180"/>
      <c r="D1" s="180"/>
      <c r="E1" s="180"/>
      <c r="F1" s="42"/>
      <c r="G1" s="22"/>
    </row>
    <row r="2" spans="2:7" ht="33.75" customHeight="1">
      <c r="B2" s="181"/>
      <c r="C2" s="181"/>
      <c r="D2" s="181"/>
      <c r="E2" s="182"/>
      <c r="F2" s="47"/>
      <c r="G2" s="5"/>
    </row>
    <row r="3" spans="2:7">
      <c r="B3" s="9" t="s">
        <v>20</v>
      </c>
      <c r="C3" s="9" t="s">
        <v>21</v>
      </c>
      <c r="D3" s="10"/>
      <c r="E3" s="48" t="s">
        <v>22</v>
      </c>
      <c r="F3" s="48"/>
      <c r="G3" s="49" t="s">
        <v>68</v>
      </c>
    </row>
    <row r="4" spans="2:7">
      <c r="B4" s="11">
        <v>39082</v>
      </c>
      <c r="C4" s="12">
        <v>0.09</v>
      </c>
      <c r="D4" s="13"/>
      <c r="E4" s="13">
        <v>604.54</v>
      </c>
      <c r="F4" s="13"/>
      <c r="G4" s="5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8">
        <f>C137</f>
        <v>10218.256100160001</v>
      </c>
      <c r="E164" s="13">
        <v>0</v>
      </c>
      <c r="F164" s="13"/>
      <c r="G164" s="14">
        <v>0</v>
      </c>
    </row>
    <row r="165" spans="2:7">
      <c r="B165" s="11">
        <v>43982</v>
      </c>
      <c r="C165" s="98">
        <v>10603.840158200001</v>
      </c>
      <c r="E165" s="13">
        <v>0</v>
      </c>
      <c r="F165" s="13"/>
      <c r="G165" s="14">
        <v>0</v>
      </c>
    </row>
    <row r="166" spans="2:7">
      <c r="B166" s="11">
        <v>44012</v>
      </c>
      <c r="C166" s="99">
        <v>10786.56953563</v>
      </c>
      <c r="E166" s="13">
        <v>0</v>
      </c>
      <c r="F166" s="13"/>
      <c r="G166" s="14">
        <v>0</v>
      </c>
    </row>
    <row r="167" spans="2:7">
      <c r="B167" s="11">
        <v>44043</v>
      </c>
      <c r="C167" s="99">
        <v>11232.368953740001</v>
      </c>
      <c r="D167" s="99"/>
      <c r="E167" s="13">
        <v>0</v>
      </c>
      <c r="F167" s="13"/>
      <c r="G167" s="14">
        <v>0</v>
      </c>
    </row>
    <row r="168" spans="2:7">
      <c r="B168" s="11">
        <v>44074</v>
      </c>
      <c r="C168" s="101">
        <v>11436.49515975</v>
      </c>
      <c r="E168" s="13">
        <v>0</v>
      </c>
      <c r="F168" s="13"/>
      <c r="G168" s="14">
        <v>0</v>
      </c>
    </row>
    <row r="169" spans="2:7">
      <c r="B169" s="11">
        <v>44104</v>
      </c>
      <c r="C169" s="102">
        <v>11239.22232361</v>
      </c>
      <c r="E169" s="13">
        <v>0</v>
      </c>
      <c r="F169" s="13"/>
      <c r="G169" s="14">
        <v>0</v>
      </c>
    </row>
    <row r="170" spans="2:7">
      <c r="B170" s="11">
        <v>44135</v>
      </c>
      <c r="C170" s="102">
        <v>9614.0286652900013</v>
      </c>
      <c r="E170" s="13">
        <v>0</v>
      </c>
      <c r="F170" s="13"/>
      <c r="G170" s="14">
        <v>1576.47523948</v>
      </c>
    </row>
    <row r="171" spans="2:7">
      <c r="B171" s="11">
        <v>44165</v>
      </c>
      <c r="C171" s="13">
        <v>9977.3812345400002</v>
      </c>
      <c r="E171" s="13">
        <v>0</v>
      </c>
      <c r="F171" s="13"/>
      <c r="G171" s="14">
        <v>0</v>
      </c>
    </row>
    <row r="172" spans="2:7">
      <c r="B172" s="11">
        <v>44196</v>
      </c>
      <c r="C172" s="102">
        <v>10156.827472120001</v>
      </c>
      <c r="E172" s="13">
        <v>0</v>
      </c>
      <c r="F172" s="13"/>
      <c r="G172" s="14">
        <v>0</v>
      </c>
    </row>
    <row r="173" spans="2:7">
      <c r="B173" s="11">
        <v>44227</v>
      </c>
      <c r="C173" s="102">
        <v>10105.54314211</v>
      </c>
      <c r="E173" s="13">
        <v>0</v>
      </c>
      <c r="F173" s="13"/>
      <c r="G173" s="14">
        <v>0</v>
      </c>
    </row>
    <row r="174" spans="2:7">
      <c r="B174" s="11">
        <v>44255</v>
      </c>
      <c r="C174" s="99">
        <v>10082.68653175</v>
      </c>
      <c r="E174" s="13">
        <v>0</v>
      </c>
      <c r="F174" s="13"/>
      <c r="G174" s="14">
        <v>0</v>
      </c>
    </row>
    <row r="175" spans="2:7">
      <c r="B175" s="11">
        <v>44286</v>
      </c>
      <c r="C175" s="132">
        <v>10080.115985660001</v>
      </c>
      <c r="E175" s="13">
        <v>0</v>
      </c>
      <c r="F175" s="13"/>
      <c r="G175" s="14">
        <v>0</v>
      </c>
    </row>
    <row r="176" spans="2:7">
      <c r="B176" s="11">
        <v>44316</v>
      </c>
      <c r="C176" s="102">
        <v>8774.5387999300001</v>
      </c>
      <c r="E176" s="13">
        <v>0</v>
      </c>
      <c r="F176" s="13"/>
      <c r="G176" s="147">
        <v>1481.82244438</v>
      </c>
    </row>
    <row r="177" spans="2:7">
      <c r="B177" s="11">
        <v>44347</v>
      </c>
      <c r="C177" s="102">
        <v>8870.8899928299998</v>
      </c>
      <c r="E177" s="13">
        <v>0</v>
      </c>
      <c r="F177" s="13"/>
      <c r="G177" s="147">
        <v>0</v>
      </c>
    </row>
    <row r="178" spans="2:7">
      <c r="B178" s="11">
        <v>44377</v>
      </c>
      <c r="C178" s="149">
        <v>7386.48391627</v>
      </c>
      <c r="E178" s="13">
        <v>0</v>
      </c>
      <c r="F178" s="13"/>
      <c r="G178" s="147">
        <v>1477.9940326200001</v>
      </c>
    </row>
    <row r="179" spans="2:7">
      <c r="B179" s="11">
        <v>44408</v>
      </c>
      <c r="C179" s="149">
        <v>7478.7292752399999</v>
      </c>
      <c r="E179" s="13">
        <v>0</v>
      </c>
      <c r="F179" s="13"/>
      <c r="G179" s="13">
        <v>0</v>
      </c>
    </row>
    <row r="180" spans="2:7">
      <c r="B180" s="11">
        <v>44439</v>
      </c>
      <c r="C180" s="102">
        <v>7520.60325758</v>
      </c>
      <c r="E180" s="13">
        <v>0</v>
      </c>
      <c r="F180" s="13"/>
      <c r="G180" s="13">
        <v>0</v>
      </c>
    </row>
    <row r="181" spans="2:7">
      <c r="B181" s="11">
        <v>44469</v>
      </c>
      <c r="C181" s="102">
        <v>7331.3929422399997</v>
      </c>
      <c r="E181" s="13">
        <v>0</v>
      </c>
      <c r="F181" s="13"/>
      <c r="G181" s="13">
        <v>0</v>
      </c>
    </row>
    <row r="182" spans="2:7">
      <c r="B182" s="11">
        <v>44500</v>
      </c>
      <c r="C182" s="102">
        <v>7452.7832587000003</v>
      </c>
      <c r="E182" s="13">
        <v>0</v>
      </c>
      <c r="F182" s="13"/>
      <c r="G182" s="50">
        <v>0</v>
      </c>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topLeftCell="A4" zoomScale="70" zoomScaleNormal="70" zoomScaleSheetLayoutView="66" workbookViewId="0">
      <selection activeCell="B7" sqref="B7:G16"/>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5" t="s">
        <v>110</v>
      </c>
      <c r="B5" s="188" t="s">
        <v>55</v>
      </c>
      <c r="C5" s="183" t="s">
        <v>57</v>
      </c>
      <c r="D5" s="183" t="s">
        <v>58</v>
      </c>
      <c r="E5" s="183" t="s">
        <v>59</v>
      </c>
      <c r="F5" s="183" t="s">
        <v>124</v>
      </c>
      <c r="G5" s="183" t="s">
        <v>125</v>
      </c>
      <c r="H5" s="183" t="s">
        <v>123</v>
      </c>
    </row>
    <row r="6" spans="1:12" ht="20.25" customHeight="1">
      <c r="A6" s="186"/>
      <c r="B6" s="189"/>
      <c r="C6" s="184"/>
      <c r="D6" s="184"/>
      <c r="E6" s="184"/>
      <c r="F6" s="184"/>
      <c r="G6" s="184"/>
      <c r="H6" s="184"/>
    </row>
    <row r="7" spans="1:12" ht="24.75" customHeight="1">
      <c r="A7" s="127" t="s">
        <v>86</v>
      </c>
      <c r="B7" s="120">
        <v>-3.3698556547327634E-3</v>
      </c>
      <c r="C7" s="121">
        <v>-2.8347995497794501E-2</v>
      </c>
      <c r="D7" s="121">
        <v>-5.1816756881261014E-2</v>
      </c>
      <c r="E7" s="121">
        <v>-2.1726829100162177E-2</v>
      </c>
      <c r="F7" s="121">
        <v>4.3811213246784941E-2</v>
      </c>
      <c r="G7" s="120">
        <v>1.1977797747454888E-2</v>
      </c>
      <c r="H7" s="133">
        <v>40909</v>
      </c>
    </row>
    <row r="8" spans="1:12" ht="20.25" customHeight="1">
      <c r="A8" s="126" t="s">
        <v>16</v>
      </c>
      <c r="B8" s="121">
        <v>2.5251483366106893E-2</v>
      </c>
      <c r="C8" s="121">
        <v>-7.8807642605095186E-3</v>
      </c>
      <c r="D8" s="121">
        <v>2.486656619830848E-2</v>
      </c>
      <c r="E8" s="121">
        <v>7.49638487359362E-2</v>
      </c>
      <c r="F8" s="121">
        <v>7.6874626640510701E-2</v>
      </c>
      <c r="G8" s="121">
        <v>3.5841082150350756E-2</v>
      </c>
      <c r="H8" s="133">
        <v>40909</v>
      </c>
    </row>
    <row r="9" spans="1:12" ht="20.25" customHeight="1">
      <c r="A9" s="127" t="s">
        <v>72</v>
      </c>
      <c r="B9" s="121">
        <v>-2.7351302735694589E-3</v>
      </c>
      <c r="C9" s="121">
        <v>-7.1048578123688068E-3</v>
      </c>
      <c r="D9" s="121">
        <v>-7.3845053292241345E-3</v>
      </c>
      <c r="E9" s="121">
        <v>-4.3837025017756364E-3</v>
      </c>
      <c r="F9" s="121" t="s">
        <v>13</v>
      </c>
      <c r="G9" s="121">
        <v>3.2996778082387213E-2</v>
      </c>
      <c r="H9" s="133">
        <v>43487</v>
      </c>
    </row>
    <row r="10" spans="1:12" ht="20.25" customHeight="1">
      <c r="A10" s="126" t="s">
        <v>15</v>
      </c>
      <c r="B10" s="121">
        <v>6.318124632518937E-4</v>
      </c>
      <c r="C10" s="121">
        <v>-1.9266570431724528E-2</v>
      </c>
      <c r="D10" s="121">
        <v>-2.4652449425048198E-2</v>
      </c>
      <c r="E10" s="121">
        <v>1.7139797286205145E-2</v>
      </c>
      <c r="F10" s="121">
        <v>6.5685433267616444E-2</v>
      </c>
      <c r="G10" s="121">
        <v>3.6821853523066217E-2</v>
      </c>
      <c r="H10" s="133">
        <v>40925</v>
      </c>
    </row>
    <row r="11" spans="1:12" ht="20.25" customHeight="1">
      <c r="A11" s="127" t="s">
        <v>78</v>
      </c>
      <c r="B11" s="121">
        <v>-7.4128888880764555E-3</v>
      </c>
      <c r="C11" s="121">
        <v>-1.1599120232866999E-2</v>
      </c>
      <c r="D11" s="121">
        <v>8.4953560266259869E-3</v>
      </c>
      <c r="E11" s="121">
        <v>8.4818499639274569E-2</v>
      </c>
      <c r="F11" s="121" t="s">
        <v>13</v>
      </c>
      <c r="G11" s="121">
        <v>5.7387048383181538E-2</v>
      </c>
      <c r="H11" s="133">
        <v>43487</v>
      </c>
    </row>
    <row r="12" spans="1:12" ht="20.25" customHeight="1">
      <c r="A12" s="126" t="s">
        <v>14</v>
      </c>
      <c r="B12" s="121">
        <v>5.1747395799755701E-2</v>
      </c>
      <c r="C12" s="121">
        <v>3.3331461787348603E-2</v>
      </c>
      <c r="D12" s="121">
        <v>0.16955503555800638</v>
      </c>
      <c r="E12" s="121">
        <v>0.37433489251135704</v>
      </c>
      <c r="F12" s="121">
        <v>0.17213378473892882</v>
      </c>
      <c r="G12" s="121">
        <v>0.11790965084304816</v>
      </c>
      <c r="H12" s="133">
        <v>40925</v>
      </c>
    </row>
    <row r="13" spans="1:12" ht="20.25" customHeight="1">
      <c r="A13" s="151" t="s">
        <v>102</v>
      </c>
      <c r="B13" s="152">
        <v>1.6551918420986834E-2</v>
      </c>
      <c r="C13" s="152">
        <v>-3.4823924551705379E-3</v>
      </c>
      <c r="D13" s="152">
        <v>3.4932773102501896E-2</v>
      </c>
      <c r="E13" s="152">
        <v>0.11738411677653579</v>
      </c>
      <c r="F13" s="152">
        <v>9.0149104154423121E-2</v>
      </c>
      <c r="G13" s="152">
        <v>4.3990489563849655E-2</v>
      </c>
      <c r="H13" s="153">
        <v>39173</v>
      </c>
    </row>
    <row r="14" spans="1:12" ht="20.25" customHeight="1">
      <c r="A14" s="128" t="s">
        <v>131</v>
      </c>
      <c r="B14" s="123">
        <v>1.6551918420986952E-2</v>
      </c>
      <c r="C14" s="123">
        <v>-3.4823924551697053E-3</v>
      </c>
      <c r="D14" s="123">
        <v>2.9759820696681569E-2</v>
      </c>
      <c r="E14" s="123">
        <v>8.7932677349304461E-2</v>
      </c>
      <c r="F14" s="123">
        <v>8.1441441891207278E-2</v>
      </c>
      <c r="G14" s="123">
        <v>4.2269577178259299E-2</v>
      </c>
      <c r="H14" s="135">
        <v>39173</v>
      </c>
    </row>
    <row r="15" spans="1:12" ht="20.25" customHeight="1">
      <c r="A15" s="124" t="s">
        <v>18</v>
      </c>
      <c r="B15" s="121">
        <v>2.3395014870767374E-3</v>
      </c>
      <c r="C15" s="121">
        <v>6.1882852359168468E-2</v>
      </c>
      <c r="D15" s="121">
        <v>0.13248692424498063</v>
      </c>
      <c r="E15" s="121">
        <v>4.5453955480563281E-2</v>
      </c>
      <c r="F15" s="121">
        <v>5.1253129732103053E-2</v>
      </c>
      <c r="G15" s="121">
        <v>2.7880381614997507E-2</v>
      </c>
      <c r="H15" s="133">
        <v>39173</v>
      </c>
    </row>
    <row r="16" spans="1:12" ht="20.25" customHeight="1">
      <c r="A16" s="125" t="s">
        <v>130</v>
      </c>
      <c r="B16" s="122">
        <v>1.8930143145823752E-2</v>
      </c>
      <c r="C16" s="122">
        <v>5.818495952583902E-2</v>
      </c>
      <c r="D16" s="122">
        <v>0.16618953205184761</v>
      </c>
      <c r="E16" s="122">
        <v>0.13738352083138983</v>
      </c>
      <c r="F16" s="122">
        <v>0.13686870041012988</v>
      </c>
      <c r="G16" s="122">
        <v>7.1328450735691273E-2</v>
      </c>
      <c r="H16" s="134">
        <v>39173</v>
      </c>
    </row>
    <row r="17" spans="1:8" ht="18.75" customHeight="1">
      <c r="A17" s="191" t="s">
        <v>101</v>
      </c>
      <c r="B17" s="191"/>
      <c r="C17" s="191"/>
      <c r="D17" s="191"/>
      <c r="E17" s="191"/>
      <c r="F17" s="191"/>
      <c r="G17" s="191"/>
      <c r="H17" s="191"/>
    </row>
    <row r="18" spans="1:8" ht="10.5" customHeight="1">
      <c r="A18" s="190" t="s">
        <v>128</v>
      </c>
      <c r="B18" s="190"/>
      <c r="C18" s="190"/>
      <c r="D18" s="190"/>
      <c r="E18" s="190"/>
      <c r="F18" s="190"/>
      <c r="G18" s="190"/>
      <c r="H18" s="190"/>
    </row>
    <row r="19" spans="1:8" s="16" customFormat="1" ht="18" customHeight="1">
      <c r="A19" s="190" t="s">
        <v>129</v>
      </c>
      <c r="B19" s="190"/>
      <c r="C19" s="190"/>
      <c r="D19" s="190"/>
      <c r="E19" s="190"/>
      <c r="F19" s="190"/>
      <c r="G19" s="190"/>
      <c r="H19" s="190"/>
    </row>
    <row r="20" spans="1:8" s="150" customFormat="1" ht="87" customHeight="1">
      <c r="A20" s="192" t="s">
        <v>50</v>
      </c>
      <c r="B20" s="192"/>
      <c r="C20" s="192"/>
      <c r="D20" s="192"/>
      <c r="E20" s="192"/>
      <c r="F20" s="192"/>
      <c r="G20" s="192"/>
      <c r="H20" s="192"/>
    </row>
    <row r="21" spans="1:8" s="16" customFormat="1" ht="12.75" customHeight="1">
      <c r="H21" s="104"/>
    </row>
    <row r="22" spans="1:8" ht="15" customHeight="1">
      <c r="A22" s="187"/>
      <c r="B22" s="187"/>
      <c r="C22" s="187"/>
      <c r="D22" s="187"/>
      <c r="E22" s="187"/>
      <c r="F22" s="187"/>
      <c r="G22" s="187"/>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12" priority="5" operator="lessThan">
      <formula>0</formula>
    </cfRule>
  </conditionalFormatting>
  <conditionalFormatting sqref="B13:G13">
    <cfRule type="cellIs" dxfId="11" priority="4" operator="lessThan">
      <formula>0</formula>
    </cfRule>
  </conditionalFormatting>
  <conditionalFormatting sqref="H7:H13">
    <cfRule type="cellIs" dxfId="1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3" t="s">
        <v>23</v>
      </c>
      <c r="C2" s="193"/>
      <c r="D2" s="195" t="s">
        <v>24</v>
      </c>
      <c r="E2" s="169" t="s">
        <v>25</v>
      </c>
    </row>
    <row r="3" spans="2:5" s="1" customFormat="1" ht="15" customHeight="1">
      <c r="B3" s="194"/>
      <c r="C3" s="194"/>
      <c r="D3" s="196"/>
      <c r="E3" s="170"/>
    </row>
    <row r="4" spans="2:5" s="1" customFormat="1" ht="18" customHeight="1">
      <c r="B4" s="197" t="s">
        <v>103</v>
      </c>
      <c r="C4" s="197" t="s">
        <v>103</v>
      </c>
      <c r="D4" s="162">
        <v>2449.1280620799998</v>
      </c>
      <c r="E4" s="51">
        <v>0.32861925230698374</v>
      </c>
    </row>
    <row r="5" spans="2:5" s="1" customFormat="1">
      <c r="B5" s="18" t="s">
        <v>16</v>
      </c>
      <c r="C5" s="18"/>
      <c r="D5" s="162">
        <v>590.23160625000003</v>
      </c>
      <c r="E5" s="51">
        <v>7.9196131936480729E-2</v>
      </c>
    </row>
    <row r="6" spans="2:5" s="1" customFormat="1">
      <c r="B6" s="18" t="s">
        <v>72</v>
      </c>
      <c r="C6" s="18"/>
      <c r="D6" s="162">
        <v>439.52341945000001</v>
      </c>
      <c r="E6" s="51">
        <v>5.8974399790430336E-2</v>
      </c>
    </row>
    <row r="7" spans="2:5" s="1" customFormat="1">
      <c r="B7" s="18" t="s">
        <v>104</v>
      </c>
      <c r="C7" s="18"/>
      <c r="D7" s="162">
        <v>951.46869371000003</v>
      </c>
      <c r="E7" s="51">
        <v>0.12766622356812857</v>
      </c>
    </row>
    <row r="8" spans="2:5" s="1" customFormat="1">
      <c r="B8" s="18" t="s">
        <v>73</v>
      </c>
      <c r="C8" s="18"/>
      <c r="D8" s="162">
        <v>582.44696279999994</v>
      </c>
      <c r="E8" s="51">
        <v>7.8151603579787593E-2</v>
      </c>
    </row>
    <row r="9" spans="2:5" s="1" customFormat="1">
      <c r="B9" s="105" t="s">
        <v>14</v>
      </c>
      <c r="C9" s="105"/>
      <c r="D9" s="163">
        <v>2439.98451441</v>
      </c>
      <c r="E9" s="51">
        <v>0.327392388818189</v>
      </c>
    </row>
    <row r="10" spans="2:5" s="1" customFormat="1">
      <c r="B10" s="4" t="s">
        <v>28</v>
      </c>
      <c r="C10" s="106"/>
      <c r="D10" s="164">
        <v>7452.7832587000003</v>
      </c>
      <c r="E10" s="53">
        <v>1</v>
      </c>
    </row>
    <row r="11" spans="2:5" s="1" customFormat="1">
      <c r="B11" s="73" t="s">
        <v>76</v>
      </c>
      <c r="C11" s="15"/>
      <c r="D11" s="52"/>
      <c r="E11" s="72"/>
    </row>
    <row r="12" spans="2:5" s="1" customFormat="1">
      <c r="B12" s="73" t="s">
        <v>77</v>
      </c>
      <c r="C12" s="15"/>
      <c r="D12" s="52"/>
      <c r="E12" s="72"/>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98" t="s">
        <v>26</v>
      </c>
      <c r="B3" s="193"/>
      <c r="C3" s="195" t="s">
        <v>27</v>
      </c>
    </row>
    <row r="4" spans="1:7" s="1" customFormat="1" ht="15" customHeight="1">
      <c r="A4" s="194"/>
      <c r="B4" s="194"/>
      <c r="C4" s="196"/>
    </row>
    <row r="5" spans="1:7" s="1" customFormat="1" ht="15" customHeight="1">
      <c r="A5" s="197" t="s">
        <v>86</v>
      </c>
      <c r="B5" s="197"/>
      <c r="C5" s="76">
        <v>7.7017703024049702</v>
      </c>
    </row>
    <row r="6" spans="1:7" s="1" customFormat="1">
      <c r="A6" s="74" t="s">
        <v>16</v>
      </c>
      <c r="B6" s="74"/>
      <c r="C6" s="75">
        <v>12.527566782536301</v>
      </c>
    </row>
    <row r="7" spans="1:7" s="1" customFormat="1" ht="15" customHeight="1">
      <c r="A7" s="199" t="s">
        <v>72</v>
      </c>
      <c r="B7" s="199"/>
      <c r="C7" s="75">
        <v>3.57214395394683</v>
      </c>
    </row>
    <row r="8" spans="1:7" s="1" customFormat="1">
      <c r="A8" s="74" t="s">
        <v>15</v>
      </c>
      <c r="B8" s="74"/>
      <c r="C8" s="75">
        <v>7.2642594410875496</v>
      </c>
    </row>
    <row r="9" spans="1:7" s="1" customFormat="1" ht="15" customHeight="1">
      <c r="A9" s="199" t="s">
        <v>78</v>
      </c>
      <c r="B9" s="199"/>
      <c r="C9" s="75">
        <v>4.5439166317269404</v>
      </c>
    </row>
    <row r="10" spans="1:7" s="1" customFormat="1">
      <c r="A10" s="66" t="s">
        <v>102</v>
      </c>
      <c r="B10" s="154"/>
      <c r="C10" s="155">
        <v>7.4579364452470722</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M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4" t="s">
        <v>29</v>
      </c>
      <c r="C3" s="205"/>
      <c r="D3" s="109"/>
      <c r="E3" s="84"/>
      <c r="F3" s="84"/>
      <c r="G3" s="84"/>
      <c r="H3" s="84"/>
      <c r="I3" s="84"/>
      <c r="J3" s="84"/>
      <c r="K3" s="84"/>
      <c r="L3" s="110"/>
      <c r="M3" s="84"/>
    </row>
    <row r="4" spans="2:13" s="1" customFormat="1" ht="15" customHeight="1">
      <c r="B4" s="204"/>
      <c r="C4" s="205"/>
      <c r="D4" s="202" t="s">
        <v>30</v>
      </c>
      <c r="E4" s="200" t="s">
        <v>31</v>
      </c>
      <c r="F4" s="200" t="s">
        <v>32</v>
      </c>
      <c r="G4" s="200" t="s">
        <v>33</v>
      </c>
      <c r="H4" s="200" t="s">
        <v>34</v>
      </c>
      <c r="I4" s="200" t="s">
        <v>35</v>
      </c>
      <c r="J4" s="200" t="s">
        <v>36</v>
      </c>
      <c r="K4" s="200" t="s">
        <v>99</v>
      </c>
      <c r="L4" s="203" t="s">
        <v>92</v>
      </c>
      <c r="M4" s="200" t="s">
        <v>28</v>
      </c>
    </row>
    <row r="5" spans="2:13" s="1" customFormat="1" ht="15" customHeight="1">
      <c r="B5" s="204"/>
      <c r="C5" s="205"/>
      <c r="D5" s="202"/>
      <c r="E5" s="200"/>
      <c r="F5" s="200"/>
      <c r="G5" s="200"/>
      <c r="H5" s="200"/>
      <c r="I5" s="200"/>
      <c r="J5" s="200"/>
      <c r="K5" s="200"/>
      <c r="L5" s="203"/>
      <c r="M5" s="200"/>
    </row>
    <row r="6" spans="2:13" s="1" customFormat="1" ht="17.25" customHeight="1">
      <c r="B6" s="201" t="s">
        <v>105</v>
      </c>
      <c r="C6" s="201"/>
      <c r="D6" s="85">
        <v>0.28116941969754233</v>
      </c>
      <c r="E6" s="85">
        <v>0.25419008729224418</v>
      </c>
      <c r="F6" s="85">
        <v>0.1874201695235839</v>
      </c>
      <c r="G6" s="85">
        <v>5.6482664096591202E-2</v>
      </c>
      <c r="H6" s="85">
        <v>3.279904103167966E-2</v>
      </c>
      <c r="I6" s="85">
        <v>2.0579221140112711E-2</v>
      </c>
      <c r="J6" s="85">
        <v>3.0209336108445307E-3</v>
      </c>
      <c r="K6" s="85">
        <v>0.10694729286942622</v>
      </c>
      <c r="L6" s="85">
        <v>5.739117073797538E-2</v>
      </c>
      <c r="M6" s="86">
        <v>1</v>
      </c>
    </row>
    <row r="7" spans="2:13" s="1" customFormat="1" ht="17.25">
      <c r="B7" s="201" t="s">
        <v>106</v>
      </c>
      <c r="C7" s="201"/>
      <c r="D7" s="85">
        <v>0.37319293605687015</v>
      </c>
      <c r="E7" s="85">
        <v>0.20252049181075185</v>
      </c>
      <c r="F7" s="85">
        <v>2.9610775608985791E-2</v>
      </c>
      <c r="G7" s="85">
        <v>0.34825253594253802</v>
      </c>
      <c r="H7" s="85">
        <v>1.9886536226981322E-2</v>
      </c>
      <c r="I7" s="85">
        <v>1.0127460757274553E-2</v>
      </c>
      <c r="J7" s="85">
        <v>0</v>
      </c>
      <c r="K7" s="85">
        <v>0</v>
      </c>
      <c r="L7" s="85">
        <v>1.6409263596598528E-2</v>
      </c>
      <c r="M7" s="86">
        <v>1.0000000000000002</v>
      </c>
    </row>
    <row r="8" spans="2:13" s="1" customFormat="1" ht="17.25">
      <c r="B8" s="201" t="s">
        <v>74</v>
      </c>
      <c r="C8" s="201"/>
      <c r="D8" s="85">
        <v>1</v>
      </c>
      <c r="E8" s="85">
        <v>0</v>
      </c>
      <c r="F8" s="85">
        <v>0</v>
      </c>
      <c r="G8" s="85">
        <v>0</v>
      </c>
      <c r="H8" s="85">
        <v>0</v>
      </c>
      <c r="I8" s="85">
        <v>0</v>
      </c>
      <c r="J8" s="85">
        <v>0</v>
      </c>
      <c r="K8" s="85">
        <v>0</v>
      </c>
      <c r="L8" s="85">
        <v>0</v>
      </c>
      <c r="M8" s="86">
        <v>1</v>
      </c>
    </row>
    <row r="9" spans="2:13" s="1" customFormat="1" ht="17.25">
      <c r="B9" s="201" t="s">
        <v>75</v>
      </c>
      <c r="C9" s="201"/>
      <c r="D9" s="85">
        <v>0.66607910440946472</v>
      </c>
      <c r="E9" s="85">
        <v>0.2363284847273549</v>
      </c>
      <c r="F9" s="85">
        <v>8.7720508989693521E-3</v>
      </c>
      <c r="G9" s="85">
        <v>4.8277147449688321E-2</v>
      </c>
      <c r="H9" s="85">
        <v>3.2831677874964528E-2</v>
      </c>
      <c r="I9" s="85">
        <v>3.6285903181301005E-3</v>
      </c>
      <c r="J9" s="85">
        <v>3.6666576872820696E-3</v>
      </c>
      <c r="K9" s="85">
        <v>0</v>
      </c>
      <c r="L9" s="85">
        <v>4.1628663414618156E-4</v>
      </c>
      <c r="M9" s="86">
        <v>1.0000000000000002</v>
      </c>
    </row>
    <row r="10" spans="2:13" s="1" customFormat="1" ht="17.25">
      <c r="B10" s="201" t="s">
        <v>107</v>
      </c>
      <c r="C10" s="201"/>
      <c r="D10" s="85">
        <v>0.79808207610074955</v>
      </c>
      <c r="E10" s="85">
        <v>0.1826278876082415</v>
      </c>
      <c r="F10" s="85">
        <v>0</v>
      </c>
      <c r="G10" s="85">
        <v>1.9290036291009057E-2</v>
      </c>
      <c r="H10" s="85">
        <v>0</v>
      </c>
      <c r="I10" s="85">
        <v>0</v>
      </c>
      <c r="J10" s="85">
        <v>0</v>
      </c>
      <c r="K10" s="85">
        <v>0</v>
      </c>
      <c r="L10" s="85">
        <v>0</v>
      </c>
      <c r="M10" s="86">
        <v>1.0000000000000002</v>
      </c>
    </row>
    <row r="11" spans="2:13" s="1" customFormat="1" ht="15" customHeight="1">
      <c r="B11" s="201" t="s">
        <v>108</v>
      </c>
      <c r="C11" s="201"/>
      <c r="D11" s="85">
        <v>0.65099035785646553</v>
      </c>
      <c r="E11" s="85">
        <v>8.6431363028955321E-2</v>
      </c>
      <c r="F11" s="85">
        <v>5.7337575707454499E-2</v>
      </c>
      <c r="G11" s="85">
        <v>3.517502376475256E-2</v>
      </c>
      <c r="H11" s="85">
        <v>2.990769685997189E-2</v>
      </c>
      <c r="I11" s="85">
        <v>1.7619627610790625E-2</v>
      </c>
      <c r="J11" s="85">
        <v>2.4598508230497158E-2</v>
      </c>
      <c r="K11" s="85">
        <v>5.6821038076761889E-3</v>
      </c>
      <c r="L11" s="85">
        <v>9.2257743133436265E-2</v>
      </c>
      <c r="M11" s="85">
        <v>0.99999999999999989</v>
      </c>
    </row>
    <row r="12" spans="2:13" s="1" customFormat="1" ht="17.25">
      <c r="B12" s="156" t="s">
        <v>28</v>
      </c>
      <c r="C12" s="157"/>
      <c r="D12" s="158">
        <v>0.54146400751414103</v>
      </c>
      <c r="E12" s="158">
        <v>0.17231139387166408</v>
      </c>
      <c r="F12" s="158">
        <v>8.3826715359085147E-2</v>
      </c>
      <c r="G12" s="158">
        <v>6.5328488053324543E-2</v>
      </c>
      <c r="H12" s="158">
        <v>2.6336381733746719E-2</v>
      </c>
      <c r="I12" s="158">
        <v>1.3796564378813768E-2</v>
      </c>
      <c r="J12" s="158">
        <v>9.5142096554634657E-3</v>
      </c>
      <c r="K12" s="158">
        <v>3.70052169581149E-2</v>
      </c>
      <c r="L12" s="158">
        <v>5.0417022475646521E-2</v>
      </c>
      <c r="M12" s="158">
        <v>1.0000000000000002</v>
      </c>
    </row>
    <row r="13" spans="2:13" s="1" customFormat="1" ht="17.25">
      <c r="B13" s="108"/>
      <c r="C13" s="107"/>
      <c r="D13" s="85"/>
      <c r="E13" s="85"/>
      <c r="F13" s="85"/>
      <c r="G13" s="85"/>
      <c r="H13" s="85"/>
      <c r="I13" s="85"/>
      <c r="J13" s="85"/>
      <c r="K13" s="85"/>
      <c r="L13" s="85"/>
      <c r="M13" s="86"/>
    </row>
    <row r="14" spans="2:13" s="1" customFormat="1"/>
    <row r="15" spans="2:13" s="1" customFormat="1"/>
    <row r="16" spans="2:13" s="1" customFormat="1"/>
  </sheetData>
  <mergeCells count="17">
    <mergeCell ref="B11:C11"/>
    <mergeCell ref="B8:C8"/>
    <mergeCell ref="B10:C10"/>
    <mergeCell ref="B7:C7"/>
    <mergeCell ref="B9:C9"/>
    <mergeCell ref="M4:M5"/>
    <mergeCell ref="B6:C6"/>
    <mergeCell ref="D4:D5"/>
    <mergeCell ref="E4:E5"/>
    <mergeCell ref="F4:F5"/>
    <mergeCell ref="G4:G5"/>
    <mergeCell ref="H4:H5"/>
    <mergeCell ref="I4:I5"/>
    <mergeCell ref="J4:J5"/>
    <mergeCell ref="L4:L5"/>
    <mergeCell ref="K4:K5"/>
    <mergeCell ref="B3:C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71" t="s">
        <v>37</v>
      </c>
    </row>
    <row r="4" spans="1:9" ht="30" customHeight="1">
      <c r="A4" s="208" t="s">
        <v>109</v>
      </c>
      <c r="B4" s="211" t="s">
        <v>86</v>
      </c>
      <c r="C4" s="213" t="s">
        <v>16</v>
      </c>
      <c r="D4" s="213" t="s">
        <v>72</v>
      </c>
      <c r="E4" s="213" t="s">
        <v>15</v>
      </c>
      <c r="F4" s="214" t="s">
        <v>78</v>
      </c>
      <c r="G4" s="207" t="s">
        <v>37</v>
      </c>
      <c r="H4" s="1"/>
      <c r="I4" s="206"/>
    </row>
    <row r="5" spans="1:9" ht="22.5" customHeight="1">
      <c r="A5" s="208"/>
      <c r="B5" s="207"/>
      <c r="C5" s="171"/>
      <c r="D5" s="171"/>
      <c r="E5" s="171"/>
      <c r="F5" s="215"/>
      <c r="G5" s="207"/>
      <c r="H5" s="171" t="s">
        <v>78</v>
      </c>
      <c r="I5" s="87" t="e">
        <f t="shared" ref="I5" si="0">#REF!</f>
        <v>#REF!</v>
      </c>
    </row>
    <row r="6" spans="1:9" s="1" customFormat="1" ht="18" customHeight="1">
      <c r="A6" s="209"/>
      <c r="B6" s="212"/>
      <c r="C6" s="206"/>
      <c r="D6" s="206"/>
      <c r="E6" s="206"/>
      <c r="F6" s="216"/>
      <c r="G6" s="207"/>
      <c r="H6" s="206"/>
      <c r="I6" s="87" t="e">
        <f t="shared" ref="I6" si="1">SUM(#REF!)</f>
        <v>#REF!</v>
      </c>
    </row>
    <row r="7" spans="1:9" ht="20.25" customHeight="1">
      <c r="A7" s="83" t="s">
        <v>38</v>
      </c>
      <c r="B7" s="90">
        <v>0.15506609029575366</v>
      </c>
      <c r="C7" s="90">
        <v>5.0719408387777748E-2</v>
      </c>
      <c r="D7" s="90">
        <v>9.2643922905193826E-2</v>
      </c>
      <c r="E7" s="90">
        <v>1.5781477793962951E-3</v>
      </c>
      <c r="F7" s="90">
        <v>0</v>
      </c>
      <c r="G7" s="90">
        <v>0.30000756936812151</v>
      </c>
      <c r="H7" s="87" t="e">
        <f t="shared" ref="H7" si="2">#REF!</f>
        <v>#REF!</v>
      </c>
      <c r="I7" s="87" t="e">
        <f t="shared" ref="I7" si="3">SUM(#REF!)</f>
        <v>#REF!</v>
      </c>
    </row>
    <row r="8" spans="1:9" ht="18" customHeight="1">
      <c r="A8" s="83" t="s">
        <v>79</v>
      </c>
      <c r="B8" s="90">
        <v>8.742307572631719E-2</v>
      </c>
      <c r="C8" s="90">
        <v>5.3533879642792465E-2</v>
      </c>
      <c r="D8" s="90">
        <v>0</v>
      </c>
      <c r="E8" s="90">
        <v>1.1066135282185616E-2</v>
      </c>
      <c r="F8" s="90">
        <v>0</v>
      </c>
      <c r="G8" s="90">
        <v>0.15202309065129527</v>
      </c>
      <c r="H8" s="87" t="e">
        <f t="shared" ref="H8" si="4">SUM(#REF!)</f>
        <v>#REF!</v>
      </c>
      <c r="I8" s="87" t="e">
        <f t="shared" ref="I8" si="5">SUM(#REF!)</f>
        <v>#REF!</v>
      </c>
    </row>
    <row r="9" spans="1:9" ht="18.75" customHeight="1">
      <c r="A9" s="83" t="s">
        <v>80</v>
      </c>
      <c r="B9" s="90">
        <v>0.194323556741506</v>
      </c>
      <c r="C9" s="90">
        <v>3.4845625348656805E-3</v>
      </c>
      <c r="D9" s="90">
        <v>0</v>
      </c>
      <c r="E9" s="90">
        <v>7.0641791337631252E-2</v>
      </c>
      <c r="F9" s="90">
        <v>0</v>
      </c>
      <c r="G9" s="90">
        <v>0.26844991061400292</v>
      </c>
      <c r="H9" s="87" t="e">
        <f t="shared" ref="H9" si="6">SUM(#REF!)</f>
        <v>#REF!</v>
      </c>
      <c r="I9" s="87" t="e">
        <f t="shared" ref="I9" si="7">SUM(#REF!)</f>
        <v>#REF!</v>
      </c>
    </row>
    <row r="10" spans="1:9" ht="20.25" customHeight="1">
      <c r="A10" s="83" t="s">
        <v>81</v>
      </c>
      <c r="B10" s="90">
        <v>5.1149626338561897E-2</v>
      </c>
      <c r="C10" s="90">
        <v>9.9981357614701144E-3</v>
      </c>
      <c r="D10" s="90">
        <v>0</v>
      </c>
      <c r="E10" s="90">
        <v>0.10400617588850462</v>
      </c>
      <c r="F10" s="90">
        <v>0</v>
      </c>
      <c r="G10" s="90">
        <v>0.16515393798853664</v>
      </c>
      <c r="H10" s="87" t="e">
        <f t="shared" ref="H10" si="8">SUM(#REF!)</f>
        <v>#REF!</v>
      </c>
      <c r="I10" s="87" t="e">
        <f t="shared" ref="I10" si="9">SUM(#REF!)</f>
        <v>#REF!</v>
      </c>
    </row>
    <row r="11" spans="1:9" ht="18" customHeight="1">
      <c r="A11" s="83" t="s">
        <v>82</v>
      </c>
      <c r="B11" s="90">
        <v>0</v>
      </c>
      <c r="C11" s="90">
        <v>0</v>
      </c>
      <c r="D11" s="90">
        <v>0</v>
      </c>
      <c r="E11" s="90">
        <v>1.474726724868764E-3</v>
      </c>
      <c r="F11" s="90">
        <v>5.6017342572392173E-2</v>
      </c>
      <c r="G11" s="90">
        <v>5.7492069297260938E-2</v>
      </c>
      <c r="H11" s="87" t="e">
        <f>SUM(#REF!)</f>
        <v>#REF!</v>
      </c>
      <c r="I11" s="87" t="e">
        <f t="shared" ref="I11" si="10">SUM(#REF!)</f>
        <v>#REF!</v>
      </c>
    </row>
    <row r="12" spans="1:9" ht="18.75" customHeight="1">
      <c r="A12" s="83" t="s">
        <v>83</v>
      </c>
      <c r="B12" s="90">
        <v>0</v>
      </c>
      <c r="C12" s="90">
        <v>0</v>
      </c>
      <c r="D12" s="90">
        <v>0</v>
      </c>
      <c r="E12" s="90">
        <v>0</v>
      </c>
      <c r="F12" s="90">
        <v>4.2395250209227714E-2</v>
      </c>
      <c r="G12" s="90">
        <v>4.2395250209227714E-2</v>
      </c>
      <c r="H12" s="87" t="e">
        <f t="shared" ref="H12" si="11">SUM(#REF!)</f>
        <v>#REF!</v>
      </c>
      <c r="I12" s="88" t="e">
        <f t="shared" ref="I12" si="12">#REF!</f>
        <v>#REF!</v>
      </c>
    </row>
    <row r="13" spans="1:9" ht="21.75" customHeight="1">
      <c r="A13" s="83" t="s">
        <v>84</v>
      </c>
      <c r="B13" s="90">
        <v>0</v>
      </c>
      <c r="C13" s="90">
        <v>0</v>
      </c>
      <c r="D13" s="90">
        <v>0</v>
      </c>
      <c r="E13" s="90">
        <v>0</v>
      </c>
      <c r="F13" s="90">
        <v>1.2193826823473112E-2</v>
      </c>
      <c r="G13" s="90">
        <v>1.2193826823473112E-2</v>
      </c>
      <c r="H13" s="87" t="e">
        <f t="shared" ref="H13" si="13">SUM(#REF!)</f>
        <v>#REF!</v>
      </c>
      <c r="I13" s="89" t="e">
        <f t="shared" ref="I13" si="14">#REF!</f>
        <v>#REF!</v>
      </c>
    </row>
    <row r="14" spans="1:9" ht="18.75" customHeight="1">
      <c r="A14" s="88" t="s">
        <v>93</v>
      </c>
      <c r="B14" s="91">
        <v>6.126340586679309E-4</v>
      </c>
      <c r="C14" s="91">
        <v>8.9374888213758577E-6</v>
      </c>
      <c r="D14" s="91">
        <v>-4.9636784208817062E-3</v>
      </c>
      <c r="E14" s="91">
        <v>1.0409012298431221E-3</v>
      </c>
      <c r="F14" s="91">
        <v>5.5855506916311862E-3</v>
      </c>
      <c r="G14" s="91">
        <v>2.2843450480819092E-3</v>
      </c>
      <c r="H14" s="88" t="e">
        <f t="shared" ref="H14" si="15">#REF!</f>
        <v>#REF!</v>
      </c>
    </row>
    <row r="15" spans="1:9" ht="24" customHeight="1">
      <c r="A15" s="89" t="s">
        <v>28</v>
      </c>
      <c r="B15" s="92">
        <v>0.48857498316080672</v>
      </c>
      <c r="C15" s="92">
        <v>0.11774492381572738</v>
      </c>
      <c r="D15" s="92">
        <v>8.7680244484312123E-2</v>
      </c>
      <c r="E15" s="92">
        <v>0.1898078782424297</v>
      </c>
      <c r="F15" s="92">
        <v>0.11619197029672419</v>
      </c>
      <c r="G15" s="92">
        <v>1.0000000000000002</v>
      </c>
      <c r="H15" s="89" t="e">
        <f t="shared" ref="H15" si="16">#REF!</f>
        <v>#REF!</v>
      </c>
    </row>
    <row r="16" spans="1:9" ht="43.5" customHeight="1">
      <c r="A16" s="210" t="s">
        <v>85</v>
      </c>
      <c r="B16" s="210"/>
      <c r="C16" s="210"/>
      <c r="D16" s="210"/>
      <c r="E16" s="210"/>
      <c r="F16" s="210"/>
      <c r="G16" s="210"/>
      <c r="H16" s="210"/>
    </row>
    <row r="17" spans="1:8" ht="43.5" customHeight="1">
      <c r="A17" s="210"/>
      <c r="B17" s="210"/>
      <c r="C17" s="210"/>
      <c r="D17" s="210"/>
      <c r="E17" s="210"/>
      <c r="F17" s="210"/>
      <c r="G17" s="210"/>
      <c r="H17" s="210"/>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opLeftCell="A4" zoomScale="85" zoomScaleNormal="85" zoomScaleSheetLayoutView="70" workbookViewId="0">
      <selection activeCell="B7" sqref="B7:H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200" t="s">
        <v>39</v>
      </c>
      <c r="B4" s="217" t="s">
        <v>95</v>
      </c>
      <c r="C4" s="217" t="s">
        <v>52</v>
      </c>
      <c r="D4" s="217" t="s">
        <v>72</v>
      </c>
      <c r="E4" s="217" t="s">
        <v>15</v>
      </c>
      <c r="F4" s="217" t="s">
        <v>73</v>
      </c>
      <c r="G4" s="217" t="s">
        <v>14</v>
      </c>
      <c r="H4" s="200" t="s">
        <v>28</v>
      </c>
    </row>
    <row r="5" spans="1:8" ht="46.5" customHeight="1">
      <c r="A5" s="200"/>
      <c r="B5" s="200"/>
      <c r="C5" s="200"/>
      <c r="D5" s="200"/>
      <c r="E5" s="200"/>
      <c r="F5" s="200"/>
      <c r="G5" s="200"/>
      <c r="H5" s="200"/>
    </row>
    <row r="6" spans="1:8" ht="15" customHeight="1">
      <c r="A6" s="218"/>
      <c r="B6" s="218"/>
      <c r="C6" s="218"/>
      <c r="D6" s="218"/>
      <c r="E6" s="218"/>
      <c r="F6" s="218"/>
      <c r="G6" s="218"/>
      <c r="H6" s="218"/>
    </row>
    <row r="7" spans="1:8" ht="15" customHeight="1">
      <c r="A7" s="77" t="s">
        <v>40</v>
      </c>
      <c r="B7" s="136">
        <v>82.19915142624302</v>
      </c>
      <c r="C7" s="137">
        <v>17.898313455875481</v>
      </c>
      <c r="D7" s="137">
        <v>0</v>
      </c>
      <c r="E7" s="137">
        <v>23.977900807946391</v>
      </c>
      <c r="F7" s="137">
        <v>11.131777268367649</v>
      </c>
      <c r="G7" s="138">
        <v>53.435701752626223</v>
      </c>
      <c r="H7" s="111">
        <v>188.64284471105876</v>
      </c>
    </row>
    <row r="8" spans="1:8" ht="15" customHeight="1">
      <c r="A8" s="77" t="s">
        <v>87</v>
      </c>
      <c r="B8" s="136">
        <v>0</v>
      </c>
      <c r="C8" s="137">
        <v>0</v>
      </c>
      <c r="D8" s="137">
        <v>0</v>
      </c>
      <c r="E8" s="137">
        <v>0</v>
      </c>
      <c r="F8" s="137">
        <v>9.0072074542721907</v>
      </c>
      <c r="G8" s="138">
        <v>2.5178950553730042</v>
      </c>
      <c r="H8" s="111">
        <v>11.525102509645194</v>
      </c>
    </row>
    <row r="9" spans="1:8" ht="15" customHeight="1">
      <c r="A9" s="77" t="s">
        <v>41</v>
      </c>
      <c r="B9" s="136">
        <v>52.402150608754468</v>
      </c>
      <c r="C9" s="137">
        <v>5.9764938091831485</v>
      </c>
      <c r="D9" s="137">
        <v>0</v>
      </c>
      <c r="E9" s="137">
        <v>13.060860707185574</v>
      </c>
      <c r="F9" s="137">
        <v>1.1161129523698912</v>
      </c>
      <c r="G9" s="138">
        <v>41.714279347772148</v>
      </c>
      <c r="H9" s="111">
        <v>114.26989742526523</v>
      </c>
    </row>
    <row r="10" spans="1:8" ht="15" customHeight="1">
      <c r="A10" s="77" t="s">
        <v>42</v>
      </c>
      <c r="B10" s="136">
        <v>33.955113800887737</v>
      </c>
      <c r="C10" s="137">
        <v>0</v>
      </c>
      <c r="D10" s="137">
        <v>0</v>
      </c>
      <c r="E10" s="137">
        <v>4.6782801316445966</v>
      </c>
      <c r="F10" s="137">
        <v>0.79184448140122388</v>
      </c>
      <c r="G10" s="138">
        <v>4.9910759353347292</v>
      </c>
      <c r="H10" s="111">
        <v>44.416314349268283</v>
      </c>
    </row>
    <row r="11" spans="1:8" ht="15" customHeight="1">
      <c r="A11" s="77" t="s">
        <v>88</v>
      </c>
      <c r="B11" s="136">
        <v>0</v>
      </c>
      <c r="C11" s="137">
        <v>0</v>
      </c>
      <c r="D11" s="137">
        <v>0</v>
      </c>
      <c r="E11" s="137">
        <v>0.69868288012913959</v>
      </c>
      <c r="F11" s="137">
        <v>7.9435343000756546</v>
      </c>
      <c r="G11" s="138">
        <v>11.364050996624545</v>
      </c>
      <c r="H11" s="111">
        <v>20.006268176829337</v>
      </c>
    </row>
    <row r="12" spans="1:8" ht="15" customHeight="1">
      <c r="A12" s="77" t="s">
        <v>43</v>
      </c>
      <c r="B12" s="136">
        <v>108.30579184099273</v>
      </c>
      <c r="C12" s="137">
        <v>11.740414489984087</v>
      </c>
      <c r="D12" s="137">
        <v>0</v>
      </c>
      <c r="E12" s="137">
        <v>41.741515142427929</v>
      </c>
      <c r="F12" s="137">
        <v>15.074395167100816</v>
      </c>
      <c r="G12" s="138">
        <v>74.9761249443346</v>
      </c>
      <c r="H12" s="111">
        <v>251.83824158484018</v>
      </c>
    </row>
    <row r="13" spans="1:8" s="22" customFormat="1" ht="15" customHeight="1">
      <c r="A13" s="77" t="s">
        <v>133</v>
      </c>
      <c r="B13" s="136">
        <v>286.80457190681017</v>
      </c>
      <c r="C13" s="137">
        <v>0</v>
      </c>
      <c r="D13" s="137">
        <v>0</v>
      </c>
      <c r="E13" s="137">
        <v>4.0164296252589553</v>
      </c>
      <c r="F13" s="137">
        <v>6.6773410877042076</v>
      </c>
      <c r="G13" s="138">
        <v>89.414254241568727</v>
      </c>
      <c r="H13" s="111">
        <v>386.91259686134208</v>
      </c>
    </row>
    <row r="14" spans="1:8" ht="15" customHeight="1">
      <c r="A14" s="77" t="s">
        <v>65</v>
      </c>
      <c r="B14" s="136">
        <v>53.810374213249602</v>
      </c>
      <c r="C14" s="137">
        <v>2.9608787969539815E-7</v>
      </c>
      <c r="D14" s="137">
        <v>0</v>
      </c>
      <c r="E14" s="137">
        <v>3.7524392099415644</v>
      </c>
      <c r="F14" s="137">
        <v>0</v>
      </c>
      <c r="G14" s="138">
        <v>34.753397879188647</v>
      </c>
      <c r="H14" s="111">
        <v>92.316211598467703</v>
      </c>
    </row>
    <row r="15" spans="1:8" ht="15" customHeight="1">
      <c r="A15" s="77" t="s">
        <v>60</v>
      </c>
      <c r="B15" s="136">
        <v>17.361581229348666</v>
      </c>
      <c r="C15" s="137">
        <v>1.6988501542049064</v>
      </c>
      <c r="D15" s="137">
        <v>0</v>
      </c>
      <c r="E15" s="137">
        <v>2.197168482400889</v>
      </c>
      <c r="F15" s="137">
        <v>0.37348867696786053</v>
      </c>
      <c r="G15" s="138">
        <v>17.099705006611927</v>
      </c>
      <c r="H15" s="111">
        <v>38.730793549534248</v>
      </c>
    </row>
    <row r="16" spans="1:8" ht="15" customHeight="1">
      <c r="A16" s="77" t="s">
        <v>53</v>
      </c>
      <c r="B16" s="136">
        <v>82.81223868093393</v>
      </c>
      <c r="C16" s="137">
        <v>13.913392349736474</v>
      </c>
      <c r="D16" s="137">
        <v>0</v>
      </c>
      <c r="E16" s="137">
        <v>17.252021473165158</v>
      </c>
      <c r="F16" s="137">
        <v>4.0430457005046891</v>
      </c>
      <c r="G16" s="138">
        <v>14.433369828726974</v>
      </c>
      <c r="H16" s="111">
        <v>132.45406803306722</v>
      </c>
    </row>
    <row r="17" spans="1:8" ht="15" customHeight="1">
      <c r="A17" s="77" t="s">
        <v>56</v>
      </c>
      <c r="B17" s="136">
        <v>532.38874271346015</v>
      </c>
      <c r="C17" s="137">
        <v>220.25170663924624</v>
      </c>
      <c r="D17" s="137">
        <v>439.52341945000001</v>
      </c>
      <c r="E17" s="137">
        <v>544.58380888838633</v>
      </c>
      <c r="F17" s="137">
        <v>274.25295394500733</v>
      </c>
      <c r="G17" s="138">
        <v>1516.5381652954861</v>
      </c>
      <c r="H17" s="111">
        <v>3527.5387969315861</v>
      </c>
    </row>
    <row r="18" spans="1:8" ht="15" customHeight="1">
      <c r="A18" s="77" t="s">
        <v>44</v>
      </c>
      <c r="B18" s="136">
        <v>183.83880442415855</v>
      </c>
      <c r="C18" s="137">
        <v>51.530771216524435</v>
      </c>
      <c r="D18" s="137">
        <v>0</v>
      </c>
      <c r="E18" s="137">
        <v>53.833044886692946</v>
      </c>
      <c r="F18" s="137">
        <v>13.461562347531785</v>
      </c>
      <c r="G18" s="138">
        <v>63.489698374013045</v>
      </c>
      <c r="H18" s="111">
        <v>366.15388124892081</v>
      </c>
    </row>
    <row r="19" spans="1:8" s="22" customFormat="1" ht="15" customHeight="1">
      <c r="A19" s="77" t="s">
        <v>45</v>
      </c>
      <c r="B19" s="136">
        <v>39.227965303367299</v>
      </c>
      <c r="C19" s="137">
        <v>0</v>
      </c>
      <c r="D19" s="137">
        <v>0</v>
      </c>
      <c r="E19" s="137">
        <v>55.499856383978766</v>
      </c>
      <c r="F19" s="137">
        <v>23.666552487858148</v>
      </c>
      <c r="G19" s="138">
        <v>42.926619087292309</v>
      </c>
      <c r="H19" s="111">
        <v>161.32099326249653</v>
      </c>
    </row>
    <row r="20" spans="1:8" ht="15" customHeight="1">
      <c r="A20" s="77" t="s">
        <v>61</v>
      </c>
      <c r="B20" s="136">
        <v>5.8245006218237263</v>
      </c>
      <c r="C20" s="137">
        <v>0</v>
      </c>
      <c r="D20" s="137">
        <v>0</v>
      </c>
      <c r="E20" s="137">
        <v>4.4698046848861797</v>
      </c>
      <c r="F20" s="137">
        <v>3.0149358630976604</v>
      </c>
      <c r="G20" s="138">
        <v>24.427229685676661</v>
      </c>
      <c r="H20" s="111">
        <v>37.736470855484228</v>
      </c>
    </row>
    <row r="21" spans="1:8" ht="15" customHeight="1">
      <c r="A21" s="77" t="s">
        <v>62</v>
      </c>
      <c r="B21" s="136">
        <v>9.2313533184135625</v>
      </c>
      <c r="C21" s="137">
        <v>0</v>
      </c>
      <c r="D21" s="137">
        <v>0</v>
      </c>
      <c r="E21" s="137">
        <v>9.6994138428550549</v>
      </c>
      <c r="F21" s="137">
        <v>4.8525439281048044</v>
      </c>
      <c r="G21" s="138">
        <v>32.951660756138075</v>
      </c>
      <c r="H21" s="111">
        <v>56.734971845511495</v>
      </c>
    </row>
    <row r="22" spans="1:8" s="22" customFormat="1" ht="15" customHeight="1">
      <c r="A22" s="78" t="s">
        <v>46</v>
      </c>
      <c r="B22" s="136">
        <v>150.90231951717027</v>
      </c>
      <c r="C22" s="137">
        <v>36.205250040601861</v>
      </c>
      <c r="D22" s="137">
        <v>0</v>
      </c>
      <c r="E22" s="137">
        <v>9.4980570290083577</v>
      </c>
      <c r="F22" s="137">
        <v>14.384891811814821</v>
      </c>
      <c r="G22" s="138">
        <v>12.529655514682503</v>
      </c>
      <c r="H22" s="111">
        <v>223.5201739132778</v>
      </c>
    </row>
    <row r="23" spans="1:8" s="22" customFormat="1" ht="15" customHeight="1">
      <c r="A23" s="77" t="s">
        <v>47</v>
      </c>
      <c r="B23" s="136">
        <v>465.42743244633738</v>
      </c>
      <c r="C23" s="137">
        <v>17.476774802797884</v>
      </c>
      <c r="D23" s="137">
        <v>0</v>
      </c>
      <c r="E23" s="137">
        <v>26.417328022423362</v>
      </c>
      <c r="F23" s="137">
        <v>1.963050849225352</v>
      </c>
      <c r="G23" s="138">
        <v>139.0367195760526</v>
      </c>
      <c r="H23" s="111">
        <v>650.32130569683659</v>
      </c>
    </row>
    <row r="24" spans="1:8" s="22" customFormat="1" ht="15" customHeight="1">
      <c r="A24" s="77" t="s">
        <v>89</v>
      </c>
      <c r="B24" s="136">
        <v>2.9581640436009331</v>
      </c>
      <c r="C24" s="137">
        <v>0</v>
      </c>
      <c r="D24" s="137">
        <v>0</v>
      </c>
      <c r="E24" s="137">
        <v>13.490645366163104</v>
      </c>
      <c r="F24" s="137">
        <v>24.374399345984667</v>
      </c>
      <c r="G24" s="138">
        <v>2.3084862463569076</v>
      </c>
      <c r="H24" s="111">
        <v>43.131695002105616</v>
      </c>
    </row>
    <row r="25" spans="1:8" s="22" customFormat="1" ht="15" customHeight="1">
      <c r="A25" s="79" t="s">
        <v>63</v>
      </c>
      <c r="B25" s="136">
        <v>8.8827455987059203</v>
      </c>
      <c r="C25" s="137">
        <v>0</v>
      </c>
      <c r="D25" s="137">
        <v>0</v>
      </c>
      <c r="E25" s="137">
        <v>6.279235491277027</v>
      </c>
      <c r="F25" s="137">
        <v>16.144592927702966</v>
      </c>
      <c r="G25" s="138">
        <v>5.3448307645376776</v>
      </c>
      <c r="H25" s="111">
        <v>36.651404782223594</v>
      </c>
    </row>
    <row r="26" spans="1:8" ht="15" customHeight="1">
      <c r="A26" s="77" t="s">
        <v>48</v>
      </c>
      <c r="B26" s="136">
        <v>135.43186373057438</v>
      </c>
      <c r="C26" s="137">
        <v>205.54245149162304</v>
      </c>
      <c r="D26" s="137">
        <v>0</v>
      </c>
      <c r="E26" s="137">
        <v>72.724395320432166</v>
      </c>
      <c r="F26" s="137">
        <v>25.270490929113052</v>
      </c>
      <c r="G26" s="138">
        <v>91.431510416106619</v>
      </c>
      <c r="H26" s="111">
        <v>530.4007118878493</v>
      </c>
    </row>
    <row r="27" spans="1:8" ht="15" customHeight="1">
      <c r="A27" s="77" t="s">
        <v>64</v>
      </c>
      <c r="B27" s="136">
        <v>7.3671634427474881</v>
      </c>
      <c r="C27" s="137">
        <v>0</v>
      </c>
      <c r="D27" s="137">
        <v>0</v>
      </c>
      <c r="E27" s="137">
        <v>2.3737255089820639</v>
      </c>
      <c r="F27" s="137">
        <v>7.86330965530464E-2</v>
      </c>
      <c r="G27" s="138">
        <v>69.471576086861404</v>
      </c>
      <c r="H27" s="111">
        <v>79.291098135143997</v>
      </c>
    </row>
    <row r="28" spans="1:8" ht="15" customHeight="1">
      <c r="A28" s="77" t="s">
        <v>90</v>
      </c>
      <c r="B28" s="136">
        <v>0</v>
      </c>
      <c r="C28" s="137">
        <v>0</v>
      </c>
      <c r="D28" s="137">
        <v>0</v>
      </c>
      <c r="E28" s="137">
        <v>0</v>
      </c>
      <c r="F28" s="137">
        <v>17.968463090065711</v>
      </c>
      <c r="G28" s="138">
        <v>0</v>
      </c>
      <c r="H28" s="111">
        <v>17.968463090065711</v>
      </c>
    </row>
    <row r="29" spans="1:8" ht="15" customHeight="1">
      <c r="A29" s="80" t="s">
        <v>94</v>
      </c>
      <c r="B29" s="139">
        <v>189.99603321242012</v>
      </c>
      <c r="C29" s="140">
        <v>7.9971875041345584</v>
      </c>
      <c r="D29" s="140">
        <v>0</v>
      </c>
      <c r="E29" s="140">
        <v>41.224079824814453</v>
      </c>
      <c r="F29" s="140">
        <v>106.85514508917635</v>
      </c>
      <c r="G29" s="141">
        <v>94.828507618635285</v>
      </c>
      <c r="H29" s="112">
        <v>440.90095324917911</v>
      </c>
    </row>
    <row r="30" spans="1:8" ht="15" customHeight="1">
      <c r="A30" s="81" t="s">
        <v>28</v>
      </c>
      <c r="B30" s="142">
        <v>2449.1280620799998</v>
      </c>
      <c r="C30" s="143">
        <v>590.23160625000003</v>
      </c>
      <c r="D30" s="143">
        <v>439.52341945000001</v>
      </c>
      <c r="E30" s="143">
        <v>951.46869371000003</v>
      </c>
      <c r="F30" s="143">
        <v>582.44696279999994</v>
      </c>
      <c r="G30" s="144">
        <v>2439.98451441</v>
      </c>
      <c r="H30" s="113">
        <v>7452.7832586999994</v>
      </c>
    </row>
    <row r="31" spans="1:8" ht="15" customHeight="1">
      <c r="A31" s="82"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2021-11-30T14:04:11Z</dcterms:modified>
</cp:coreProperties>
</file>